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Body" sheetId="1" r:id="rId1"/>
    <sheet name="Sestava" sheetId="2" r:id="rId2"/>
    <sheet name="komise 1" sheetId="3" r:id="rId3"/>
    <sheet name="komise 2" sheetId="4" r:id="rId4"/>
    <sheet name="komise 3" sheetId="5" r:id="rId5"/>
    <sheet name="komise 4" sheetId="6" r:id="rId6"/>
    <sheet name="komise 5" sheetId="7" r:id="rId7"/>
  </sheets>
  <definedNames/>
  <calcPr fullCalcOnLoad="1"/>
</workbook>
</file>

<file path=xl/sharedStrings.xml><?xml version="1.0" encoding="utf-8"?>
<sst xmlns="http://schemas.openxmlformats.org/spreadsheetml/2006/main" count="3867" uniqueCount="496">
  <si>
    <t>Číslo příjmové</t>
  </si>
  <si>
    <t>Kategorie</t>
  </si>
  <si>
    <t>Firma</t>
  </si>
  <si>
    <t>Adresa 1</t>
  </si>
  <si>
    <t>Město</t>
  </si>
  <si>
    <t>Kontaktní osoba</t>
  </si>
  <si>
    <t>Kontaktní telefon</t>
  </si>
  <si>
    <t>web</t>
  </si>
  <si>
    <t>E-mail</t>
  </si>
  <si>
    <t>Název výrobku</t>
  </si>
  <si>
    <t>jakostní zařazení</t>
  </si>
  <si>
    <t>ročník</t>
  </si>
  <si>
    <t>Vinařská oblast</t>
  </si>
  <si>
    <t>Vinařská obec</t>
  </si>
  <si>
    <t>Viniční trať</t>
  </si>
  <si>
    <t>Číslo partie</t>
  </si>
  <si>
    <t>Aktuální množství lahví</t>
  </si>
  <si>
    <t>Alkohol</t>
  </si>
  <si>
    <t>Veškeré kyseliny</t>
  </si>
  <si>
    <t>Zbytkový cukr</t>
  </si>
  <si>
    <t>Bezcukerný extrakt</t>
  </si>
  <si>
    <t>ZATŘÍDĚNÍ ANO/NE</t>
  </si>
  <si>
    <t>Číslo vzorku</t>
  </si>
  <si>
    <t>Komise</t>
  </si>
  <si>
    <t>Těkavé kyseliny</t>
  </si>
  <si>
    <t xml:space="preserve">SO2 volný </t>
  </si>
  <si>
    <t>SO2 veškerý</t>
  </si>
  <si>
    <t>Zemědělská a.s. Čejkovice</t>
  </si>
  <si>
    <t>Bílovická 950</t>
  </si>
  <si>
    <t>696 15 Čejkovice</t>
  </si>
  <si>
    <t>Ing. Lenka Burianová</t>
  </si>
  <si>
    <t>724 260 033</t>
  </si>
  <si>
    <t>obchod.zemcejk@seznam.cz</t>
  </si>
  <si>
    <t>Neronet</t>
  </si>
  <si>
    <t>jakostní</t>
  </si>
  <si>
    <t>velkopavlovická</t>
  </si>
  <si>
    <t>Čejkovice</t>
  </si>
  <si>
    <t>Šatrapky</t>
  </si>
  <si>
    <t>Helezný díl</t>
  </si>
  <si>
    <t>www.zemedelskaas-cejkovice.cz</t>
  </si>
  <si>
    <t>Vinařství Petr Skoupil, a.s.</t>
  </si>
  <si>
    <t>Čejkovská 450</t>
  </si>
  <si>
    <t>691 02 Velké Bílovice</t>
  </si>
  <si>
    <t>Pavel Zemánek</t>
  </si>
  <si>
    <t>607 907 709</t>
  </si>
  <si>
    <t>www.skoupil.com</t>
  </si>
  <si>
    <t>zemanek@skoupil.com</t>
  </si>
  <si>
    <t>Merlot</t>
  </si>
  <si>
    <t>Cabernet Sauvignon</t>
  </si>
  <si>
    <t>Zweigeltrebe</t>
  </si>
  <si>
    <t>Dornfelder</t>
  </si>
  <si>
    <t>VH</t>
  </si>
  <si>
    <t>PS</t>
  </si>
  <si>
    <t>Morava</t>
  </si>
  <si>
    <t>Velké Bílovice</t>
  </si>
  <si>
    <t>Moravský Žižkov</t>
  </si>
  <si>
    <t>Nová Hora</t>
  </si>
  <si>
    <t>Přední Hora</t>
  </si>
  <si>
    <t>Slovenské</t>
  </si>
  <si>
    <t>Vladimír Tetur</t>
  </si>
  <si>
    <t>Záhumní 1277</t>
  </si>
  <si>
    <t>603 253 529</t>
  </si>
  <si>
    <t>vlad.tetur@gmail.com</t>
  </si>
  <si>
    <t>ModrýPortugal</t>
  </si>
  <si>
    <t>Modrý Portugal</t>
  </si>
  <si>
    <t>Vinařství Buchtovi</t>
  </si>
  <si>
    <t>Ořechová 23</t>
  </si>
  <si>
    <t>691 06 Velké Pavlovice</t>
  </si>
  <si>
    <t>Eva Buchtová</t>
  </si>
  <si>
    <t>605 242 291</t>
  </si>
  <si>
    <t>Svatovavřinecké</t>
  </si>
  <si>
    <t>André</t>
  </si>
  <si>
    <t>Cabernet Moravia</t>
  </si>
  <si>
    <t>Modrohorské</t>
  </si>
  <si>
    <t>Rulandské modré</t>
  </si>
  <si>
    <t>Velké Pavlovice</t>
  </si>
  <si>
    <t>Kobylí</t>
  </si>
  <si>
    <t>Nadzahrady</t>
  </si>
  <si>
    <t>Išperky</t>
  </si>
  <si>
    <t>Staré hory</t>
  </si>
  <si>
    <t>Zámlynský</t>
  </si>
  <si>
    <t>4/09</t>
  </si>
  <si>
    <t>5/09</t>
  </si>
  <si>
    <t>8/09</t>
  </si>
  <si>
    <t>3/09</t>
  </si>
  <si>
    <t>12/09</t>
  </si>
  <si>
    <t>Pavlovín, spol. s.r.o.</t>
  </si>
  <si>
    <t>Nádražní 18</t>
  </si>
  <si>
    <t>Ivan Kalivoda</t>
  </si>
  <si>
    <t>608 445 504</t>
  </si>
  <si>
    <t>pavlovin@pavlovin.cz</t>
  </si>
  <si>
    <t>Klobouky</t>
  </si>
  <si>
    <t>Ostrá</t>
  </si>
  <si>
    <t>Kamence</t>
  </si>
  <si>
    <t>24-09</t>
  </si>
  <si>
    <t>30-09</t>
  </si>
  <si>
    <t>Ludvík Maděřič</t>
  </si>
  <si>
    <t>Prušánská 318</t>
  </si>
  <si>
    <t>691 01 Moravský Žižkov</t>
  </si>
  <si>
    <t>605 284 266</t>
  </si>
  <si>
    <t>info@vinarstvimaderic.cz</t>
  </si>
  <si>
    <t>Frankovka</t>
  </si>
  <si>
    <t>VZH</t>
  </si>
  <si>
    <t>Sahary</t>
  </si>
  <si>
    <t>9117</t>
  </si>
  <si>
    <t>9118</t>
  </si>
  <si>
    <t>9115</t>
  </si>
  <si>
    <t>9125</t>
  </si>
  <si>
    <t>9111</t>
  </si>
  <si>
    <t>9112</t>
  </si>
  <si>
    <t>9131</t>
  </si>
  <si>
    <t>Marek Suský</t>
  </si>
  <si>
    <t>Hlavní 40/75</t>
  </si>
  <si>
    <t>723 286 832</t>
  </si>
  <si>
    <t>mareksusky@seznam.cz</t>
  </si>
  <si>
    <t>0907</t>
  </si>
  <si>
    <t>0509</t>
  </si>
  <si>
    <t>Vinařství Karel Válka</t>
  </si>
  <si>
    <t>Nosislav 428</t>
  </si>
  <si>
    <t>691 64 Nosislav</t>
  </si>
  <si>
    <t>Karel Válka</t>
  </si>
  <si>
    <t>547 231 628</t>
  </si>
  <si>
    <t>sklepmistr@karelvalka.cz</t>
  </si>
  <si>
    <t>Nosislav</t>
  </si>
  <si>
    <t>Přední hory</t>
  </si>
  <si>
    <t>816</t>
  </si>
  <si>
    <t>916</t>
  </si>
  <si>
    <t>715</t>
  </si>
  <si>
    <t>Stapleton - Springer, s.r.o.</t>
  </si>
  <si>
    <t>Bořetice 476</t>
  </si>
  <si>
    <t>691 08 Bořetice</t>
  </si>
  <si>
    <t>Jaroslav Springer</t>
  </si>
  <si>
    <t>606 710 485</t>
  </si>
  <si>
    <t>springer@stapleton-springer.cz</t>
  </si>
  <si>
    <t>Pinot noir MODRÉ HORY</t>
  </si>
  <si>
    <t>Pinot noir Benś reserve</t>
  </si>
  <si>
    <t>Roučí</t>
  </si>
  <si>
    <t>zemské</t>
  </si>
  <si>
    <t>Bořetice</t>
  </si>
  <si>
    <t>Čtvrtě-Trkmanska</t>
  </si>
  <si>
    <t>PNMH/09</t>
  </si>
  <si>
    <t>BR 1/06</t>
  </si>
  <si>
    <t>BR 1/05</t>
  </si>
  <si>
    <t>111/06</t>
  </si>
  <si>
    <t>111/08</t>
  </si>
  <si>
    <t>111/09</t>
  </si>
  <si>
    <t>Vinium a.s.</t>
  </si>
  <si>
    <t>Hlavní 666</t>
  </si>
  <si>
    <t>Jan Gajda</t>
  </si>
  <si>
    <t>602 746 196</t>
  </si>
  <si>
    <t>www.vinium.cz</t>
  </si>
  <si>
    <t>jan.gajda@vinium.cz</t>
  </si>
  <si>
    <t>Bulhary</t>
  </si>
  <si>
    <t>Vrbice</t>
  </si>
  <si>
    <t>Zadní hora</t>
  </si>
  <si>
    <t>Nad sklepy</t>
  </si>
  <si>
    <t>Trkmanska</t>
  </si>
  <si>
    <t>Záhumence</t>
  </si>
  <si>
    <t>60-092</t>
  </si>
  <si>
    <t>61-092</t>
  </si>
  <si>
    <t>91-092</t>
  </si>
  <si>
    <t>49-092</t>
  </si>
  <si>
    <t>50-092</t>
  </si>
  <si>
    <t>90-092</t>
  </si>
  <si>
    <t>Šlechtitelská stanice vinařská a.s.</t>
  </si>
  <si>
    <t>Velké Pavlovice 565</t>
  </si>
  <si>
    <t>Konečný</t>
  </si>
  <si>
    <t>733 677 041</t>
  </si>
  <si>
    <t>vintr@slechtitelka.cz</t>
  </si>
  <si>
    <t>André - stará réva</t>
  </si>
  <si>
    <t>Grand Cuveé André</t>
  </si>
  <si>
    <t>1406</t>
  </si>
  <si>
    <t>2108</t>
  </si>
  <si>
    <t>1707</t>
  </si>
  <si>
    <t>PATRIA Kobylí a.s.</t>
  </si>
  <si>
    <t>Augusty Šebestové 716</t>
  </si>
  <si>
    <t>691 10 Kobylí</t>
  </si>
  <si>
    <t>Ing. Josef Čačík</t>
  </si>
  <si>
    <t>519 431 210</t>
  </si>
  <si>
    <t>vino@patriakobyli.cz</t>
  </si>
  <si>
    <t>PATRIA cuvée červené</t>
  </si>
  <si>
    <t>U skalky</t>
  </si>
  <si>
    <t>Lumperky</t>
  </si>
  <si>
    <t>Nivky</t>
  </si>
  <si>
    <t>Holý kopec</t>
  </si>
  <si>
    <t>Dvořanky</t>
  </si>
  <si>
    <t>Brumovice</t>
  </si>
  <si>
    <t>Světlý</t>
  </si>
  <si>
    <t>172-09</t>
  </si>
  <si>
    <t>164-09</t>
  </si>
  <si>
    <t>170-09</t>
  </si>
  <si>
    <t>163-09</t>
  </si>
  <si>
    <t>168-09</t>
  </si>
  <si>
    <t>167-09</t>
  </si>
  <si>
    <t>166-09</t>
  </si>
  <si>
    <t>165-09</t>
  </si>
  <si>
    <t>169-09</t>
  </si>
  <si>
    <t>Rodinné vinařství Sedlák</t>
  </si>
  <si>
    <t>Svárov 14</t>
  </si>
  <si>
    <t>Milan Sedlák</t>
  </si>
  <si>
    <t>774 944 214</t>
  </si>
  <si>
    <t>info@vinarstvisedlak.cz</t>
  </si>
  <si>
    <t>120/09</t>
  </si>
  <si>
    <t>123/09</t>
  </si>
  <si>
    <t>125/09</t>
  </si>
  <si>
    <t>127/09</t>
  </si>
  <si>
    <t>Velkobílovická vína s.r.o.</t>
  </si>
  <si>
    <t>Žižkovská 1374</t>
  </si>
  <si>
    <t>Petr Šrámek</t>
  </si>
  <si>
    <t>724 210 100</t>
  </si>
  <si>
    <t>sramek@velkobilovickavina.cz</t>
  </si>
  <si>
    <t>Red Gentleman</t>
  </si>
  <si>
    <t>2409</t>
  </si>
  <si>
    <t>1109</t>
  </si>
  <si>
    <t>2309</t>
  </si>
  <si>
    <t>2209</t>
  </si>
  <si>
    <t>2609</t>
  </si>
  <si>
    <t>2009</t>
  </si>
  <si>
    <t>3009</t>
  </si>
  <si>
    <t>609</t>
  </si>
  <si>
    <t>Vinařství Leoš Horák</t>
  </si>
  <si>
    <t>Vrbice 422</t>
  </si>
  <si>
    <t>691 09 Vrbice</t>
  </si>
  <si>
    <t>Leoš Horák</t>
  </si>
  <si>
    <t>605 414 837</t>
  </si>
  <si>
    <t>info@vinarstvihorak.cz</t>
  </si>
  <si>
    <t>Alibernet</t>
  </si>
  <si>
    <t>Cuvée Horák</t>
  </si>
  <si>
    <t>Mikulov</t>
  </si>
  <si>
    <t>Velké Němčice</t>
  </si>
  <si>
    <t>Turold</t>
  </si>
  <si>
    <t>Odměry</t>
  </si>
  <si>
    <t>Punty</t>
  </si>
  <si>
    <t>20</t>
  </si>
  <si>
    <t>19</t>
  </si>
  <si>
    <t>14</t>
  </si>
  <si>
    <t>21</t>
  </si>
  <si>
    <t>17</t>
  </si>
  <si>
    <t>Rodinné vinařství Pod horou</t>
  </si>
  <si>
    <t>Bořetice 295</t>
  </si>
  <si>
    <t>Jan Hempl</t>
  </si>
  <si>
    <t>721 375 999</t>
  </si>
  <si>
    <t>honzahempl@seznam.cz</t>
  </si>
  <si>
    <t>Modrohorské cuvée</t>
  </si>
  <si>
    <t>Pinot Noir</t>
  </si>
  <si>
    <t>11/08</t>
  </si>
  <si>
    <t>10/09</t>
  </si>
  <si>
    <t>Ludmila Fůkalová</t>
  </si>
  <si>
    <t>V sadech 42</t>
  </si>
  <si>
    <t>519 428 857</t>
  </si>
  <si>
    <t>vinarstvi.fukalova@seznam.cz</t>
  </si>
  <si>
    <t>Lizniperky</t>
  </si>
  <si>
    <t>1409</t>
  </si>
  <si>
    <t>Oldřich Drápal</t>
  </si>
  <si>
    <t>Klobouček 43</t>
  </si>
  <si>
    <t>641 00 Brno</t>
  </si>
  <si>
    <t>728 204 244</t>
  </si>
  <si>
    <t>slámové</t>
  </si>
  <si>
    <t>Starovice</t>
  </si>
  <si>
    <t>Hantály</t>
  </si>
  <si>
    <t>0108</t>
  </si>
  <si>
    <t>0109</t>
  </si>
  <si>
    <t>0209</t>
  </si>
  <si>
    <t>51/09</t>
  </si>
  <si>
    <t>LIVI, spol.s.r.o.</t>
  </si>
  <si>
    <t>Nádražní 835</t>
  </si>
  <si>
    <t>696 03 Dubňany</t>
  </si>
  <si>
    <t>Libor Jestřáb</t>
  </si>
  <si>
    <t>602 714 941</t>
  </si>
  <si>
    <t>jestrab@livi-dubnany.cz</t>
  </si>
  <si>
    <t>VZC</t>
  </si>
  <si>
    <t>Mutěnice</t>
  </si>
  <si>
    <t>Milotice</t>
  </si>
  <si>
    <t>Úlehle</t>
  </si>
  <si>
    <t>Šidleny</t>
  </si>
  <si>
    <t>09-25</t>
  </si>
  <si>
    <t>09-26</t>
  </si>
  <si>
    <t>09-14-šb</t>
  </si>
  <si>
    <t>09-1-šb</t>
  </si>
  <si>
    <t>08-13-A</t>
  </si>
  <si>
    <t>08-12</t>
  </si>
  <si>
    <t>07-16-šb</t>
  </si>
  <si>
    <t>08-38</t>
  </si>
  <si>
    <t>Ing. Procházka Josef</t>
  </si>
  <si>
    <t>B. Němcové 6</t>
  </si>
  <si>
    <t>Ing. Josef Procházka</t>
  </si>
  <si>
    <t>777 647 419</t>
  </si>
  <si>
    <t>Bojanovska</t>
  </si>
  <si>
    <t>19/09</t>
  </si>
  <si>
    <t>22/09</t>
  </si>
  <si>
    <t>06/09</t>
  </si>
  <si>
    <t>23/09</t>
  </si>
  <si>
    <t>18/09</t>
  </si>
  <si>
    <t>20/09</t>
  </si>
  <si>
    <t>21/09</t>
  </si>
  <si>
    <t>Helena Bednaříková</t>
  </si>
  <si>
    <t>Nádražní 50</t>
  </si>
  <si>
    <t>723 030 669</t>
  </si>
  <si>
    <t>Bednarikova.Helena@seznam.cz</t>
  </si>
  <si>
    <t>0905</t>
  </si>
  <si>
    <t>0910</t>
  </si>
  <si>
    <t>Rodinné vinařství U Samsonů</t>
  </si>
  <si>
    <t>B. Němcové 282</t>
  </si>
  <si>
    <t>691 63 Velké Němčice</t>
  </si>
  <si>
    <t>Jaroslav Samson</t>
  </si>
  <si>
    <t>777 673 601</t>
  </si>
  <si>
    <t>j.samson@vinarstviusamsonu.cz</t>
  </si>
  <si>
    <t>Němčičky</t>
  </si>
  <si>
    <t>Vingruty</t>
  </si>
  <si>
    <t>Dlouhé knězky</t>
  </si>
  <si>
    <t>13-09</t>
  </si>
  <si>
    <t>22-09</t>
  </si>
  <si>
    <t>MUDr. Pavel Kosík</t>
  </si>
  <si>
    <t>Sadová 58</t>
  </si>
  <si>
    <t>691 52 Kostice</t>
  </si>
  <si>
    <t>Pavel Buriánek</t>
  </si>
  <si>
    <t>606 131 354</t>
  </si>
  <si>
    <t>pburianek@seznam.cz</t>
  </si>
  <si>
    <t>Tvrdonice</t>
  </si>
  <si>
    <t>Kostice</t>
  </si>
  <si>
    <t>Nové vinohrady</t>
  </si>
  <si>
    <t>Přední díly</t>
  </si>
  <si>
    <t>03/09</t>
  </si>
  <si>
    <t>16/09</t>
  </si>
  <si>
    <t>31/09</t>
  </si>
  <si>
    <t>Botanická zahrada hl .m. Prahy</t>
  </si>
  <si>
    <t>Nádvorní 134</t>
  </si>
  <si>
    <t>171 00 Praha 7 - Troja</t>
  </si>
  <si>
    <t>Modrý Portugal - rosé</t>
  </si>
  <si>
    <t>Čechy</t>
  </si>
  <si>
    <t>Praha</t>
  </si>
  <si>
    <t>Valtice</t>
  </si>
  <si>
    <t>Svatá Klára</t>
  </si>
  <si>
    <t>Pod Raisnou</t>
  </si>
  <si>
    <t>1/09</t>
  </si>
  <si>
    <t>9/09</t>
  </si>
  <si>
    <t>Arte Vini spol. s.r.o.</t>
  </si>
  <si>
    <t>Hlavní 195</t>
  </si>
  <si>
    <t>253 01 Chýně</t>
  </si>
  <si>
    <t>Dipl. Ing. René J. Vrátil</t>
  </si>
  <si>
    <t>725 323 581</t>
  </si>
  <si>
    <t>artevini@email.cz</t>
  </si>
  <si>
    <t>Red Fr. + Zw.</t>
  </si>
  <si>
    <t>Pink Zw.</t>
  </si>
  <si>
    <t>Valtická</t>
  </si>
  <si>
    <t>L-201003</t>
  </si>
  <si>
    <t>L-201002</t>
  </si>
  <si>
    <t>Vinné sklepy Zapletal</t>
  </si>
  <si>
    <t>Slíny 1380</t>
  </si>
  <si>
    <t>Tibor Zapletal</t>
  </si>
  <si>
    <t>606 715 417</t>
  </si>
  <si>
    <t>tibor@vinarstvi.cz</t>
  </si>
  <si>
    <t>Pod Belegradem</t>
  </si>
  <si>
    <t>Zadní hory</t>
  </si>
  <si>
    <t>13-09+</t>
  </si>
  <si>
    <t>12-09</t>
  </si>
  <si>
    <t>11-09</t>
  </si>
  <si>
    <t>13-07</t>
  </si>
  <si>
    <t>http://vinarstvivladimirtetur.cz/</t>
  </si>
  <si>
    <t>www.vinobuchtovi.cz</t>
  </si>
  <si>
    <t>vinarstvi.buchtovi@seznam.cz</t>
  </si>
  <si>
    <t>www.vinarstvimaderic.cz</t>
  </si>
  <si>
    <t>www.vinosusky.cz</t>
  </si>
  <si>
    <t>www.karelvalka.cz</t>
  </si>
  <si>
    <t>www.stapleton-springer.cz</t>
  </si>
  <si>
    <t>www.patriakobyli.cz</t>
  </si>
  <si>
    <t>www.vinarstvisedlak.cz</t>
  </si>
  <si>
    <t>www.velkobilovickavina.cz</t>
  </si>
  <si>
    <t>www.vinarstvihorak.cz</t>
  </si>
  <si>
    <t>www.vinozboretic.cz</t>
  </si>
  <si>
    <t>www.livi-dubnany.cz</t>
  </si>
  <si>
    <t>http://vinarstvi-prochazka.cz</t>
  </si>
  <si>
    <t>vinarstvi.prochazka@seznam.cz</t>
  </si>
  <si>
    <t>www.vinarstviusamsonu.cz</t>
  </si>
  <si>
    <t>www.ukosiku.cz</t>
  </si>
  <si>
    <t>www.botanicka.cz</t>
  </si>
  <si>
    <t>www.pavlovin.cz</t>
  </si>
  <si>
    <t>www.slechtitelka.cz</t>
  </si>
  <si>
    <t>Vinařství Veverka</t>
  </si>
  <si>
    <t>www.vinarstvi-veverka.cz</t>
  </si>
  <si>
    <t>Čejkovice 220</t>
  </si>
  <si>
    <t>Veverka</t>
  </si>
  <si>
    <t>777 617 537</t>
  </si>
  <si>
    <t>info@vinarstvi-veverka.cz</t>
  </si>
  <si>
    <t>206</t>
  </si>
  <si>
    <t>50</t>
  </si>
  <si>
    <t>Vinařství Halm s.r.o</t>
  </si>
  <si>
    <t>Miroslav Mikulica</t>
  </si>
  <si>
    <t>Trávníky 23</t>
  </si>
  <si>
    <t>Pavel Halm</t>
  </si>
  <si>
    <t>603 514 380</t>
  </si>
  <si>
    <t>www.vinarstvihalm.cz</t>
  </si>
  <si>
    <t>halm@vinarstvihalm.cz</t>
  </si>
  <si>
    <t>Cuvée Sv + MP</t>
  </si>
  <si>
    <t>1009</t>
  </si>
  <si>
    <t>2008</t>
  </si>
  <si>
    <t>310</t>
  </si>
  <si>
    <t>2909</t>
  </si>
  <si>
    <t>Hlavní 116</t>
  </si>
  <si>
    <t>607 547 109</t>
  </si>
  <si>
    <t>www.vinarstvimikulica.cz</t>
  </si>
  <si>
    <t>mikulicamiroslav@seznam.cz</t>
  </si>
  <si>
    <t>17-09</t>
  </si>
  <si>
    <t>Vinařství Lacina</t>
  </si>
  <si>
    <t>Bří Mrštíků 18</t>
  </si>
  <si>
    <t>Ing.Pavel Lacina</t>
  </si>
  <si>
    <t>774 066 650</t>
  </si>
  <si>
    <t>www.lacina-winery.com</t>
  </si>
  <si>
    <t>info@lacina-winery.com</t>
  </si>
  <si>
    <t>Stará hora</t>
  </si>
  <si>
    <t>906</t>
  </si>
  <si>
    <t>910</t>
  </si>
  <si>
    <t>909</t>
  </si>
  <si>
    <t>Vinařství Vít Sedláček</t>
  </si>
  <si>
    <t>Vrbice 405</t>
  </si>
  <si>
    <t>Vít Sedláček</t>
  </si>
  <si>
    <t>776 636 401</t>
  </si>
  <si>
    <t>407</t>
  </si>
  <si>
    <t>402</t>
  </si>
  <si>
    <t>410</t>
  </si>
  <si>
    <t>404</t>
  </si>
  <si>
    <t>401</t>
  </si>
  <si>
    <t>512</t>
  </si>
  <si>
    <t>513</t>
  </si>
  <si>
    <t>510</t>
  </si>
  <si>
    <t>520</t>
  </si>
  <si>
    <t>Vinařství V &amp; M Zborovský</t>
  </si>
  <si>
    <t>Dlouhá 2</t>
  </si>
  <si>
    <t>Martin Zborovský</t>
  </si>
  <si>
    <t>777 655 595</t>
  </si>
  <si>
    <t>ledové</t>
  </si>
  <si>
    <t>0609</t>
  </si>
  <si>
    <t>2509</t>
  </si>
  <si>
    <t>1609</t>
  </si>
  <si>
    <t>0709</t>
  </si>
  <si>
    <t>Vinařství Baloun</t>
  </si>
  <si>
    <t>Nádražní 2/4</t>
  </si>
  <si>
    <t>Miroslava Balounová</t>
  </si>
  <si>
    <t>731 104 443</t>
  </si>
  <si>
    <t>Cabernet sauvignon</t>
  </si>
  <si>
    <t>Roviny</t>
  </si>
  <si>
    <t>24/09</t>
  </si>
  <si>
    <t>28/09</t>
  </si>
  <si>
    <t>29/09</t>
  </si>
  <si>
    <t>35/09</t>
  </si>
  <si>
    <t>http://vinosedlacek.cz</t>
  </si>
  <si>
    <t>info@vinosedlacek.cz</t>
  </si>
  <si>
    <t>www.zborovsky.cz</t>
  </si>
  <si>
    <t>www.baloun.cz </t>
  </si>
  <si>
    <t>obchod@baloun.cz  </t>
  </si>
  <si>
    <t>zborovsky@zborovsky.cz</t>
  </si>
  <si>
    <t>Znovín Znojmo, a.s.</t>
  </si>
  <si>
    <t>Šatov</t>
  </si>
  <si>
    <t>671 22 Šatov</t>
  </si>
  <si>
    <t>Ing. Pavel Vajčner</t>
  </si>
  <si>
    <t>606 702 165</t>
  </si>
  <si>
    <t>Miroslav</t>
  </si>
  <si>
    <t>Slup</t>
  </si>
  <si>
    <t>U vinohradu</t>
  </si>
  <si>
    <t>Dívčí vrch</t>
  </si>
  <si>
    <t>9042</t>
  </si>
  <si>
    <t>9086</t>
  </si>
  <si>
    <t>www.znovin.cz</t>
  </si>
  <si>
    <t>znovin@znovin.cz</t>
  </si>
  <si>
    <t>Rodinné vinařství Jedlička &amp; Novák</t>
  </si>
  <si>
    <t>Bořetice 511</t>
  </si>
  <si>
    <t>Ing. Stanislav Novák</t>
  </si>
  <si>
    <t>602 854 662</t>
  </si>
  <si>
    <t>www.vinoboretice.cz</t>
  </si>
  <si>
    <t>vinoboretice@vinoboretice.cz</t>
  </si>
  <si>
    <t>22</t>
  </si>
  <si>
    <t>barrique</t>
  </si>
  <si>
    <t>rosé</t>
  </si>
  <si>
    <t>klaret</t>
  </si>
  <si>
    <t>KOMISE Č.1</t>
  </si>
  <si>
    <t>poř.č</t>
  </si>
  <si>
    <t>NÁZEV</t>
  </si>
  <si>
    <t>poznámka</t>
  </si>
  <si>
    <t>ledové a slámové</t>
  </si>
  <si>
    <t>Promenáda červených vín 2010</t>
  </si>
  <si>
    <t>KOMISE Č.2</t>
  </si>
  <si>
    <t>klaret a rosé</t>
  </si>
  <si>
    <t>Cuvée</t>
  </si>
  <si>
    <t>KOMISE Č.3</t>
  </si>
  <si>
    <t>KOMISE Č.4</t>
  </si>
  <si>
    <t>KOMISE Č.5</t>
  </si>
  <si>
    <t>Body</t>
  </si>
  <si>
    <t>Max</t>
  </si>
  <si>
    <t>Min</t>
  </si>
  <si>
    <t>CH</t>
  </si>
  <si>
    <t>Z</t>
  </si>
  <si>
    <t>S</t>
  </si>
  <si>
    <t>B</t>
  </si>
  <si>
    <t>Ostatní červená vína</t>
  </si>
  <si>
    <t>Klaret a rosé</t>
  </si>
  <si>
    <t>Přírodně sladká vína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</si>
</sst>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7"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Calibri"/>
      <family val="2"/>
    </font>
    <font>
      <b/>
      <sz val="14"/>
      <name val="Arial CE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1" fillId="0" borderId="0" xfId="36" applyNumberFormat="1" applyAlignment="1" applyProtection="1">
      <alignment/>
      <protection/>
    </xf>
    <xf numFmtId="0" fontId="11" fillId="0" borderId="0" xfId="36" applyAlignment="1" applyProtection="1">
      <alignment/>
      <protection/>
    </xf>
    <xf numFmtId="49" fontId="11" fillId="0" borderId="0" xfId="36" applyNumberFormat="1" applyFill="1" applyBorder="1" applyAlignment="1" applyProtection="1">
      <alignment/>
      <protection/>
    </xf>
    <xf numFmtId="49" fontId="0" fillId="0" borderId="0" xfId="0" applyNumberFormat="1" applyAlignment="1">
      <alignment horizontal="right"/>
    </xf>
    <xf numFmtId="0" fontId="11" fillId="0" borderId="0" xfId="36" applyAlignment="1" applyProtection="1">
      <alignment horizontal="left" indent="5"/>
      <protection/>
    </xf>
    <xf numFmtId="0" fontId="2" fillId="8" borderId="0" xfId="47" applyFont="1" applyFill="1" applyBorder="1" applyAlignment="1">
      <alignment horizontal="center" vertical="center" wrapText="1"/>
      <protection/>
    </xf>
    <xf numFmtId="0" fontId="3" fillId="8" borderId="0" xfId="47" applyFont="1" applyFill="1" applyBorder="1" applyAlignment="1">
      <alignment horizontal="center" vertical="center" wrapText="1"/>
      <protection/>
    </xf>
    <xf numFmtId="0" fontId="3" fillId="15" borderId="0" xfId="47" applyFont="1" applyFill="1" applyBorder="1" applyAlignment="1">
      <alignment horizontal="center" vertical="center" wrapText="1"/>
      <protection/>
    </xf>
    <xf numFmtId="0" fontId="3" fillId="8" borderId="0" xfId="47" applyFont="1" applyFill="1" applyBorder="1" applyAlignment="1">
      <alignment vertical="center" wrapText="1"/>
      <protection/>
    </xf>
    <xf numFmtId="49" fontId="3" fillId="8" borderId="0" xfId="47" applyNumberFormat="1" applyFont="1" applyFill="1" applyBorder="1" applyAlignment="1">
      <alignment vertical="center" wrapText="1"/>
      <protection/>
    </xf>
    <xf numFmtId="49" fontId="3" fillId="8" borderId="0" xfId="4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1" fillId="0" borderId="0" xfId="36" applyBorder="1" applyAlignment="1" applyProtection="1">
      <alignment/>
      <protection/>
    </xf>
    <xf numFmtId="49" fontId="11" fillId="0" borderId="0" xfId="36" applyNumberFormat="1" applyBorder="1" applyAlignment="1" applyProtection="1">
      <alignment/>
      <protection/>
    </xf>
    <xf numFmtId="49" fontId="11" fillId="0" borderId="0" xfId="36" applyNumberFormat="1" applyFill="1" applyAlignment="1" applyProtection="1">
      <alignment/>
      <protection/>
    </xf>
    <xf numFmtId="0" fontId="11" fillId="0" borderId="0" xfId="36" applyBorder="1" applyAlignment="1" applyProtection="1">
      <alignment horizontal="left" indent="5"/>
      <protection/>
    </xf>
    <xf numFmtId="49" fontId="3" fillId="8" borderId="0" xfId="47" applyNumberFormat="1" applyFont="1" applyFill="1" applyBorder="1" applyAlignment="1">
      <alignment horizontal="right" vertical="center" wrapText="1"/>
      <protection/>
    </xf>
    <xf numFmtId="0" fontId="3" fillId="8" borderId="0" xfId="47" applyNumberFormat="1" applyFont="1" applyFill="1" applyBorder="1" applyAlignment="1">
      <alignment horizontal="center" vertical="center" wrapText="1"/>
      <protection/>
    </xf>
    <xf numFmtId="2" fontId="3" fillId="8" borderId="0" xfId="47" applyNumberFormat="1" applyFont="1" applyFill="1" applyBorder="1" applyAlignment="1">
      <alignment horizontal="center" vertical="center" wrapText="1"/>
      <protection/>
    </xf>
    <xf numFmtId="164" fontId="3" fillId="8" borderId="0" xfId="4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8" borderId="17" xfId="47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vertical="center" wrapText="1"/>
      <protection/>
    </xf>
    <xf numFmtId="49" fontId="3" fillId="0" borderId="0" xfId="47" applyNumberFormat="1" applyFont="1" applyFill="1" applyBorder="1" applyAlignment="1">
      <alignment vertical="center" wrapText="1"/>
      <protection/>
    </xf>
    <xf numFmtId="49" fontId="3" fillId="0" borderId="0" xfId="47" applyNumberFormat="1" applyFont="1" applyFill="1" applyBorder="1" applyAlignment="1">
      <alignment horizontal="center" vertical="center" wrapText="1"/>
      <protection/>
    </xf>
    <xf numFmtId="49" fontId="3" fillId="0" borderId="0" xfId="47" applyNumberFormat="1" applyFont="1" applyFill="1" applyBorder="1" applyAlignment="1">
      <alignment horizontal="right" vertical="center" wrapText="1"/>
      <protection/>
    </xf>
    <xf numFmtId="0" fontId="3" fillId="0" borderId="0" xfId="47" applyNumberFormat="1" applyFont="1" applyFill="1" applyBorder="1" applyAlignment="1">
      <alignment horizontal="center" vertical="center" wrapText="1"/>
      <protection/>
    </xf>
    <xf numFmtId="2" fontId="3" fillId="0" borderId="0" xfId="47" applyNumberFormat="1" applyFont="1" applyFill="1" applyBorder="1" applyAlignment="1">
      <alignment horizontal="center" vertical="center" wrapText="1"/>
      <protection/>
    </xf>
    <xf numFmtId="164" fontId="3" fillId="0" borderId="0" xfId="47" applyNumberFormat="1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15" borderId="17" xfId="47" applyFont="1" applyFill="1" applyBorder="1" applyAlignment="1">
      <alignment horizontal="center" vertical="center" wrapText="1"/>
      <protection/>
    </xf>
    <xf numFmtId="0" fontId="3" fillId="8" borderId="17" xfId="47" applyFont="1" applyFill="1" applyBorder="1" applyAlignment="1">
      <alignment horizontal="center" vertical="center" wrapText="1"/>
      <protection/>
    </xf>
    <xf numFmtId="0" fontId="3" fillId="8" borderId="17" xfId="47" applyFont="1" applyFill="1" applyBorder="1" applyAlignment="1">
      <alignment vertical="center" wrapText="1"/>
      <protection/>
    </xf>
    <xf numFmtId="49" fontId="3" fillId="8" borderId="17" xfId="47" applyNumberFormat="1" applyFont="1" applyFill="1" applyBorder="1" applyAlignment="1">
      <alignment vertical="center" wrapText="1"/>
      <protection/>
    </xf>
    <xf numFmtId="49" fontId="3" fillId="8" borderId="17" xfId="47" applyNumberFormat="1" applyFont="1" applyFill="1" applyBorder="1" applyAlignment="1">
      <alignment horizontal="center" vertical="center" wrapText="1"/>
      <protection/>
    </xf>
    <xf numFmtId="49" fontId="3" fillId="8" borderId="17" xfId="47" applyNumberFormat="1" applyFont="1" applyFill="1" applyBorder="1" applyAlignment="1">
      <alignment horizontal="right" vertical="center" wrapText="1"/>
      <protection/>
    </xf>
    <xf numFmtId="0" fontId="3" fillId="8" borderId="17" xfId="47" applyNumberFormat="1" applyFont="1" applyFill="1" applyBorder="1" applyAlignment="1">
      <alignment horizontal="center" vertical="center" wrapText="1"/>
      <protection/>
    </xf>
    <xf numFmtId="2" fontId="3" fillId="8" borderId="17" xfId="47" applyNumberFormat="1" applyFont="1" applyFill="1" applyBorder="1" applyAlignment="1">
      <alignment horizontal="center" vertical="center" wrapText="1"/>
      <protection/>
    </xf>
    <xf numFmtId="164" fontId="3" fillId="8" borderId="17" xfId="47" applyNumberFormat="1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chod.zemcejk@seznam.cz" TargetMode="External" /><Relationship Id="rId2" Type="http://schemas.openxmlformats.org/officeDocument/2006/relationships/hyperlink" Target="mailto:obchod.zemcejk@seznam.cz" TargetMode="External" /><Relationship Id="rId3" Type="http://schemas.openxmlformats.org/officeDocument/2006/relationships/hyperlink" Target="http://www.zemedelskaas-cejkovice.cz/" TargetMode="External" /><Relationship Id="rId4" Type="http://schemas.openxmlformats.org/officeDocument/2006/relationships/hyperlink" Target="http://www.zemedelskaas-cejkovice.cz/" TargetMode="External" /><Relationship Id="rId5" Type="http://schemas.openxmlformats.org/officeDocument/2006/relationships/hyperlink" Target="http://www.skoupil.com/" TargetMode="External" /><Relationship Id="rId6" Type="http://schemas.openxmlformats.org/officeDocument/2006/relationships/hyperlink" Target="mailto:zemanek@skoupil.com" TargetMode="External" /><Relationship Id="rId7" Type="http://schemas.openxmlformats.org/officeDocument/2006/relationships/hyperlink" Target="mailto:zemanek@skoupil.com" TargetMode="External" /><Relationship Id="rId8" Type="http://schemas.openxmlformats.org/officeDocument/2006/relationships/hyperlink" Target="mailto:vlad.tetur@gmail.com" TargetMode="External" /><Relationship Id="rId9" Type="http://schemas.openxmlformats.org/officeDocument/2006/relationships/hyperlink" Target="mailto:vlad.tetur@gmail.com" TargetMode="External" /><Relationship Id="rId10" Type="http://schemas.openxmlformats.org/officeDocument/2006/relationships/hyperlink" Target="mailto:pavlovin@pavlovin.cz" TargetMode="External" /><Relationship Id="rId11" Type="http://schemas.openxmlformats.org/officeDocument/2006/relationships/hyperlink" Target="mailto:pavlovin@pavlovin.cz" TargetMode="External" /><Relationship Id="rId12" Type="http://schemas.openxmlformats.org/officeDocument/2006/relationships/hyperlink" Target="mailto:info@vinarstvimaderic.cz" TargetMode="External" /><Relationship Id="rId13" Type="http://schemas.openxmlformats.org/officeDocument/2006/relationships/hyperlink" Target="mailto:mareksusky@seznam.cz" TargetMode="External" /><Relationship Id="rId14" Type="http://schemas.openxmlformats.org/officeDocument/2006/relationships/hyperlink" Target="mailto:sklepmistr@karelvalka.cz" TargetMode="External" /><Relationship Id="rId15" Type="http://schemas.openxmlformats.org/officeDocument/2006/relationships/hyperlink" Target="mailto:sklepmistr@karelvalka.cz" TargetMode="External" /><Relationship Id="rId16" Type="http://schemas.openxmlformats.org/officeDocument/2006/relationships/hyperlink" Target="mailto:springer@stapleton-springer.cz" TargetMode="External" /><Relationship Id="rId17" Type="http://schemas.openxmlformats.org/officeDocument/2006/relationships/hyperlink" Target="mailto:springer@stapleton-springer.cz" TargetMode="External" /><Relationship Id="rId18" Type="http://schemas.openxmlformats.org/officeDocument/2006/relationships/hyperlink" Target="http://www.vinium.cz/" TargetMode="External" /><Relationship Id="rId19" Type="http://schemas.openxmlformats.org/officeDocument/2006/relationships/hyperlink" Target="http://www.vinium.cz/" TargetMode="External" /><Relationship Id="rId20" Type="http://schemas.openxmlformats.org/officeDocument/2006/relationships/hyperlink" Target="mailto:jan.gajda@vinium.cz" TargetMode="External" /><Relationship Id="rId21" Type="http://schemas.openxmlformats.org/officeDocument/2006/relationships/hyperlink" Target="mailto:jan.gajda@vinium.cz" TargetMode="External" /><Relationship Id="rId22" Type="http://schemas.openxmlformats.org/officeDocument/2006/relationships/hyperlink" Target="mailto:vintr@slechtitelka.cz" TargetMode="External" /><Relationship Id="rId23" Type="http://schemas.openxmlformats.org/officeDocument/2006/relationships/hyperlink" Target="mailto:vintr@slechtitelka.cz" TargetMode="External" /><Relationship Id="rId24" Type="http://schemas.openxmlformats.org/officeDocument/2006/relationships/hyperlink" Target="mailto:vino@patriakobyli.cz" TargetMode="External" /><Relationship Id="rId25" Type="http://schemas.openxmlformats.org/officeDocument/2006/relationships/hyperlink" Target="mailto:vino@patriakobyli.cz" TargetMode="External" /><Relationship Id="rId26" Type="http://schemas.openxmlformats.org/officeDocument/2006/relationships/hyperlink" Target="mailto:info@vinarstvisedlak.cz" TargetMode="External" /><Relationship Id="rId27" Type="http://schemas.openxmlformats.org/officeDocument/2006/relationships/hyperlink" Target="mailto:info@vinarstvisedlak.cz" TargetMode="External" /><Relationship Id="rId28" Type="http://schemas.openxmlformats.org/officeDocument/2006/relationships/hyperlink" Target="mailto:sramek@velkobilovickavina.cz" TargetMode="External" /><Relationship Id="rId29" Type="http://schemas.openxmlformats.org/officeDocument/2006/relationships/hyperlink" Target="mailto:sramek@velkobilovickavina.cz" TargetMode="External" /><Relationship Id="rId30" Type="http://schemas.openxmlformats.org/officeDocument/2006/relationships/hyperlink" Target="mailto:info@vinarstvihorak.cz" TargetMode="External" /><Relationship Id="rId31" Type="http://schemas.openxmlformats.org/officeDocument/2006/relationships/hyperlink" Target="mailto:info@vinarstvihorak.cz" TargetMode="External" /><Relationship Id="rId32" Type="http://schemas.openxmlformats.org/officeDocument/2006/relationships/hyperlink" Target="mailto:honzahempl@seznam.cz" TargetMode="External" /><Relationship Id="rId33" Type="http://schemas.openxmlformats.org/officeDocument/2006/relationships/hyperlink" Target="mailto:honzahempl@seznam.cz" TargetMode="External" /><Relationship Id="rId34" Type="http://schemas.openxmlformats.org/officeDocument/2006/relationships/hyperlink" Target="mailto:vinarstvi.fukalova@seznam.cz" TargetMode="External" /><Relationship Id="rId35" Type="http://schemas.openxmlformats.org/officeDocument/2006/relationships/hyperlink" Target="mailto:vinarstvi.fukalova@seznam.cz" TargetMode="External" /><Relationship Id="rId36" Type="http://schemas.openxmlformats.org/officeDocument/2006/relationships/hyperlink" Target="mailto:jestrab@livi-dubnany.cz" TargetMode="External" /><Relationship Id="rId37" Type="http://schemas.openxmlformats.org/officeDocument/2006/relationships/hyperlink" Target="mailto:jestrab@livi-dubnany.cz" TargetMode="External" /><Relationship Id="rId38" Type="http://schemas.openxmlformats.org/officeDocument/2006/relationships/hyperlink" Target="mailto:jestrab@livi-dubnany.cz" TargetMode="External" /><Relationship Id="rId39" Type="http://schemas.openxmlformats.org/officeDocument/2006/relationships/hyperlink" Target="mailto:Bednarikova.Helena@seznam.cz" TargetMode="External" /><Relationship Id="rId40" Type="http://schemas.openxmlformats.org/officeDocument/2006/relationships/hyperlink" Target="mailto:Bednarikova.Helena@seznam.cz" TargetMode="External" /><Relationship Id="rId41" Type="http://schemas.openxmlformats.org/officeDocument/2006/relationships/hyperlink" Target="mailto:j.samson@vinarstviusamsonu.cz" TargetMode="External" /><Relationship Id="rId42" Type="http://schemas.openxmlformats.org/officeDocument/2006/relationships/hyperlink" Target="mailto:j.samson@vinarstviusamsonu.cz" TargetMode="External" /><Relationship Id="rId43" Type="http://schemas.openxmlformats.org/officeDocument/2006/relationships/hyperlink" Target="mailto:pburianek@seznam.cz" TargetMode="External" /><Relationship Id="rId44" Type="http://schemas.openxmlformats.org/officeDocument/2006/relationships/hyperlink" Target="mailto:pburianek@seznam.cz" TargetMode="External" /><Relationship Id="rId45" Type="http://schemas.openxmlformats.org/officeDocument/2006/relationships/hyperlink" Target="mailto:pburianek@seznam.cz" TargetMode="External" /><Relationship Id="rId46" Type="http://schemas.openxmlformats.org/officeDocument/2006/relationships/hyperlink" Target="mailto:artevini@email.cz" TargetMode="External" /><Relationship Id="rId47" Type="http://schemas.openxmlformats.org/officeDocument/2006/relationships/hyperlink" Target="mailto:artevini@email.cz" TargetMode="External" /><Relationship Id="rId48" Type="http://schemas.openxmlformats.org/officeDocument/2006/relationships/hyperlink" Target="mailto:tibor@vinarstvi.cz" TargetMode="External" /><Relationship Id="rId49" Type="http://schemas.openxmlformats.org/officeDocument/2006/relationships/hyperlink" Target="mailto:tibor@vinarstvi.cz" TargetMode="External" /><Relationship Id="rId50" Type="http://schemas.openxmlformats.org/officeDocument/2006/relationships/hyperlink" Target="http://www.pavlovin.cz/" TargetMode="External" /><Relationship Id="rId51" Type="http://schemas.openxmlformats.org/officeDocument/2006/relationships/hyperlink" Target="mailto:vinarstvi.prochazka@seznam.cz" TargetMode="External" /><Relationship Id="rId52" Type="http://schemas.openxmlformats.org/officeDocument/2006/relationships/hyperlink" Target="mailto:vinarstvi.prochazka@seznam.cz" TargetMode="External" /><Relationship Id="rId53" Type="http://schemas.openxmlformats.org/officeDocument/2006/relationships/hyperlink" Target="http://www.skoupil.com/" TargetMode="External" /><Relationship Id="rId54" Type="http://schemas.openxmlformats.org/officeDocument/2006/relationships/hyperlink" Target="http://vinarstvivladimirtetur.cz/" TargetMode="External" /><Relationship Id="rId55" Type="http://schemas.openxmlformats.org/officeDocument/2006/relationships/hyperlink" Target="http://www.vinobuchtovi.cz/" TargetMode="External" /><Relationship Id="rId56" Type="http://schemas.openxmlformats.org/officeDocument/2006/relationships/hyperlink" Target="http://www.pavlovin.cz/" TargetMode="External" /><Relationship Id="rId57" Type="http://schemas.openxmlformats.org/officeDocument/2006/relationships/hyperlink" Target="http://www.vinarstvimaderic.cz/" TargetMode="External" /><Relationship Id="rId58" Type="http://schemas.openxmlformats.org/officeDocument/2006/relationships/hyperlink" Target="http://www.vinosusky.cz/" TargetMode="External" /><Relationship Id="rId59" Type="http://schemas.openxmlformats.org/officeDocument/2006/relationships/hyperlink" Target="http://www.karelvalka.cz/" TargetMode="External" /><Relationship Id="rId60" Type="http://schemas.openxmlformats.org/officeDocument/2006/relationships/hyperlink" Target="http://www.stapleton-springer.cz/" TargetMode="External" /><Relationship Id="rId61" Type="http://schemas.openxmlformats.org/officeDocument/2006/relationships/hyperlink" Target="http://www.slechtitelka.cz/" TargetMode="External" /><Relationship Id="rId62" Type="http://schemas.openxmlformats.org/officeDocument/2006/relationships/hyperlink" Target="http://www.slechtitelka.cz/" TargetMode="External" /><Relationship Id="rId63" Type="http://schemas.openxmlformats.org/officeDocument/2006/relationships/hyperlink" Target="http://www.patriakobyli.cz/" TargetMode="External" /><Relationship Id="rId64" Type="http://schemas.openxmlformats.org/officeDocument/2006/relationships/hyperlink" Target="http://www.vinarstvisedlak.cz/" TargetMode="External" /><Relationship Id="rId65" Type="http://schemas.openxmlformats.org/officeDocument/2006/relationships/hyperlink" Target="http://www.velkobilovickavina.cz/" TargetMode="External" /><Relationship Id="rId66" Type="http://schemas.openxmlformats.org/officeDocument/2006/relationships/hyperlink" Target="http://www.vinarstvihorak.cz/" TargetMode="External" /><Relationship Id="rId67" Type="http://schemas.openxmlformats.org/officeDocument/2006/relationships/hyperlink" Target="http://www.vinozboretic.cz/" TargetMode="External" /><Relationship Id="rId68" Type="http://schemas.openxmlformats.org/officeDocument/2006/relationships/hyperlink" Target="http://www.livi-dubnany.cz/" TargetMode="External" /><Relationship Id="rId69" Type="http://schemas.openxmlformats.org/officeDocument/2006/relationships/hyperlink" Target="http://vinarstvi-prochazka.cz/" TargetMode="External" /><Relationship Id="rId70" Type="http://schemas.openxmlformats.org/officeDocument/2006/relationships/hyperlink" Target="http://www.vinarstviusamsonu.cz/" TargetMode="External" /><Relationship Id="rId71" Type="http://schemas.openxmlformats.org/officeDocument/2006/relationships/hyperlink" Target="http://www.ukosiku.cz/" TargetMode="External" /><Relationship Id="rId72" Type="http://schemas.openxmlformats.org/officeDocument/2006/relationships/hyperlink" Target="http://www.botanicka.cz/" TargetMode="External" /><Relationship Id="rId73" Type="http://schemas.openxmlformats.org/officeDocument/2006/relationships/hyperlink" Target="mailto:info@vinarstvi-veverka.cz" TargetMode="External" /><Relationship Id="rId74" Type="http://schemas.openxmlformats.org/officeDocument/2006/relationships/hyperlink" Target="mailto:info@vinarstvi-veverka.cz" TargetMode="External" /><Relationship Id="rId75" Type="http://schemas.openxmlformats.org/officeDocument/2006/relationships/hyperlink" Target="http://www.vinarstvihalm.cz/" TargetMode="External" /><Relationship Id="rId76" Type="http://schemas.openxmlformats.org/officeDocument/2006/relationships/hyperlink" Target="mailto:halm@vinarstvihalm.cz" TargetMode="External" /><Relationship Id="rId77" Type="http://schemas.openxmlformats.org/officeDocument/2006/relationships/hyperlink" Target="http://www.vinarstvimikulica.cz/" TargetMode="External" /><Relationship Id="rId78" Type="http://schemas.openxmlformats.org/officeDocument/2006/relationships/hyperlink" Target="mailto:mikulicamiroslav@seznam.cz" TargetMode="External" /><Relationship Id="rId79" Type="http://schemas.openxmlformats.org/officeDocument/2006/relationships/hyperlink" Target="http://www.lacina-winery.com/" TargetMode="External" /><Relationship Id="rId80" Type="http://schemas.openxmlformats.org/officeDocument/2006/relationships/hyperlink" Target="http://www.lacina-winery.com/" TargetMode="External" /><Relationship Id="rId81" Type="http://schemas.openxmlformats.org/officeDocument/2006/relationships/hyperlink" Target="mailto:info@lacina-winery.com" TargetMode="External" /><Relationship Id="rId82" Type="http://schemas.openxmlformats.org/officeDocument/2006/relationships/hyperlink" Target="mailto:info@lacina-winery.com" TargetMode="External" /><Relationship Id="rId83" Type="http://schemas.openxmlformats.org/officeDocument/2006/relationships/hyperlink" Target="http://www.vinarstvi-veverka.cz/" TargetMode="External" /><Relationship Id="rId84" Type="http://schemas.openxmlformats.org/officeDocument/2006/relationships/hyperlink" Target="http://vinosedlacek.cz/" TargetMode="External" /><Relationship Id="rId85" Type="http://schemas.openxmlformats.org/officeDocument/2006/relationships/hyperlink" Target="http://vinosedlacek.cz/" TargetMode="External" /><Relationship Id="rId86" Type="http://schemas.openxmlformats.org/officeDocument/2006/relationships/hyperlink" Target="http://www.zborovsky.cz/" TargetMode="External" /><Relationship Id="rId87" Type="http://schemas.openxmlformats.org/officeDocument/2006/relationships/hyperlink" Target="http://www.zborovsky.cz/" TargetMode="External" /><Relationship Id="rId88" Type="http://schemas.openxmlformats.org/officeDocument/2006/relationships/hyperlink" Target="http://www.baloun.cz&#160;" TargetMode="External" /><Relationship Id="rId89" Type="http://schemas.openxmlformats.org/officeDocument/2006/relationships/hyperlink" Target="http://www.baloun.cz&#160;" TargetMode="External" /><Relationship Id="rId90" Type="http://schemas.openxmlformats.org/officeDocument/2006/relationships/hyperlink" Target="mailto:obchod@baloun.cz" TargetMode="External" /><Relationship Id="rId91" Type="http://schemas.openxmlformats.org/officeDocument/2006/relationships/hyperlink" Target="mailto:obchod@baloun.cz" TargetMode="External" /><Relationship Id="rId92" Type="http://schemas.openxmlformats.org/officeDocument/2006/relationships/hyperlink" Target="mailto:zborovsky@zborovsky.cz" TargetMode="External" /><Relationship Id="rId93" Type="http://schemas.openxmlformats.org/officeDocument/2006/relationships/hyperlink" Target="mailto:zborovsky@zborovsky.cz" TargetMode="External" /><Relationship Id="rId94" Type="http://schemas.openxmlformats.org/officeDocument/2006/relationships/hyperlink" Target="http://www.znovin.cz/" TargetMode="External" /><Relationship Id="rId95" Type="http://schemas.openxmlformats.org/officeDocument/2006/relationships/hyperlink" Target="http://www.znovin.cz/" TargetMode="External" /><Relationship Id="rId96" Type="http://schemas.openxmlformats.org/officeDocument/2006/relationships/hyperlink" Target="mailto:znovin@znovin.cz" TargetMode="External" /><Relationship Id="rId97" Type="http://schemas.openxmlformats.org/officeDocument/2006/relationships/hyperlink" Target="mailto:znovin@znovin.cz" TargetMode="External" /><Relationship Id="rId98" Type="http://schemas.openxmlformats.org/officeDocument/2006/relationships/hyperlink" Target="mailto:vinoboretice@vinoboretice.cz" TargetMode="External" /><Relationship Id="rId99" Type="http://schemas.openxmlformats.org/officeDocument/2006/relationships/hyperlink" Target="mailto:vinoboretice@vinoboretice.cz" TargetMode="External" /><Relationship Id="rId100" Type="http://schemas.openxmlformats.org/officeDocument/2006/relationships/hyperlink" Target="http://www.vinoboretice.cz/" TargetMode="External" /><Relationship Id="rId10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bchod.zemcejk@seznam.cz" TargetMode="External" /><Relationship Id="rId2" Type="http://schemas.openxmlformats.org/officeDocument/2006/relationships/hyperlink" Target="mailto:obchod.zemcejk@seznam.cz" TargetMode="External" /><Relationship Id="rId3" Type="http://schemas.openxmlformats.org/officeDocument/2006/relationships/hyperlink" Target="http://www.zemedelskaas-cejkovice.cz/" TargetMode="External" /><Relationship Id="rId4" Type="http://schemas.openxmlformats.org/officeDocument/2006/relationships/hyperlink" Target="http://www.zemedelskaas-cejkovice.cz/" TargetMode="External" /><Relationship Id="rId5" Type="http://schemas.openxmlformats.org/officeDocument/2006/relationships/hyperlink" Target="http://www.skoupil.com/" TargetMode="External" /><Relationship Id="rId6" Type="http://schemas.openxmlformats.org/officeDocument/2006/relationships/hyperlink" Target="mailto:zemanek@skoupil.com" TargetMode="External" /><Relationship Id="rId7" Type="http://schemas.openxmlformats.org/officeDocument/2006/relationships/hyperlink" Target="mailto:zemanek@skoupil.com" TargetMode="External" /><Relationship Id="rId8" Type="http://schemas.openxmlformats.org/officeDocument/2006/relationships/hyperlink" Target="mailto:vlad.tetur@gmail.com" TargetMode="External" /><Relationship Id="rId9" Type="http://schemas.openxmlformats.org/officeDocument/2006/relationships/hyperlink" Target="mailto:vlad.tetur@gmail.com" TargetMode="External" /><Relationship Id="rId10" Type="http://schemas.openxmlformats.org/officeDocument/2006/relationships/hyperlink" Target="mailto:pavlovin@pavlovin.cz" TargetMode="External" /><Relationship Id="rId11" Type="http://schemas.openxmlformats.org/officeDocument/2006/relationships/hyperlink" Target="mailto:pavlovin@pavlovin.cz" TargetMode="External" /><Relationship Id="rId12" Type="http://schemas.openxmlformats.org/officeDocument/2006/relationships/hyperlink" Target="mailto:info@vinarstvimaderic.cz" TargetMode="External" /><Relationship Id="rId13" Type="http://schemas.openxmlformats.org/officeDocument/2006/relationships/hyperlink" Target="mailto:mareksusky@seznam.cz" TargetMode="External" /><Relationship Id="rId14" Type="http://schemas.openxmlformats.org/officeDocument/2006/relationships/hyperlink" Target="mailto:sklepmistr@karelvalka.cz" TargetMode="External" /><Relationship Id="rId15" Type="http://schemas.openxmlformats.org/officeDocument/2006/relationships/hyperlink" Target="mailto:sklepmistr@karelvalka.cz" TargetMode="External" /><Relationship Id="rId16" Type="http://schemas.openxmlformats.org/officeDocument/2006/relationships/hyperlink" Target="mailto:springer@stapleton-springer.cz" TargetMode="External" /><Relationship Id="rId17" Type="http://schemas.openxmlformats.org/officeDocument/2006/relationships/hyperlink" Target="mailto:springer@stapleton-springer.cz" TargetMode="External" /><Relationship Id="rId18" Type="http://schemas.openxmlformats.org/officeDocument/2006/relationships/hyperlink" Target="http://www.vinium.cz/" TargetMode="External" /><Relationship Id="rId19" Type="http://schemas.openxmlformats.org/officeDocument/2006/relationships/hyperlink" Target="http://www.vinium.cz/" TargetMode="External" /><Relationship Id="rId20" Type="http://schemas.openxmlformats.org/officeDocument/2006/relationships/hyperlink" Target="mailto:jan.gajda@vinium.cz" TargetMode="External" /><Relationship Id="rId21" Type="http://schemas.openxmlformats.org/officeDocument/2006/relationships/hyperlink" Target="mailto:jan.gajda@vinium.cz" TargetMode="External" /><Relationship Id="rId22" Type="http://schemas.openxmlformats.org/officeDocument/2006/relationships/hyperlink" Target="mailto:vintr@slechtitelka.cz" TargetMode="External" /><Relationship Id="rId23" Type="http://schemas.openxmlformats.org/officeDocument/2006/relationships/hyperlink" Target="mailto:vintr@slechtitelka.cz" TargetMode="External" /><Relationship Id="rId24" Type="http://schemas.openxmlformats.org/officeDocument/2006/relationships/hyperlink" Target="mailto:vino@patriakobyli.cz" TargetMode="External" /><Relationship Id="rId25" Type="http://schemas.openxmlformats.org/officeDocument/2006/relationships/hyperlink" Target="mailto:vino@patriakobyli.cz" TargetMode="External" /><Relationship Id="rId26" Type="http://schemas.openxmlformats.org/officeDocument/2006/relationships/hyperlink" Target="mailto:info@vinarstvisedlak.cz" TargetMode="External" /><Relationship Id="rId27" Type="http://schemas.openxmlformats.org/officeDocument/2006/relationships/hyperlink" Target="mailto:info@vinarstvisedlak.cz" TargetMode="External" /><Relationship Id="rId28" Type="http://schemas.openxmlformats.org/officeDocument/2006/relationships/hyperlink" Target="mailto:sramek@velkobilovickavina.cz" TargetMode="External" /><Relationship Id="rId29" Type="http://schemas.openxmlformats.org/officeDocument/2006/relationships/hyperlink" Target="mailto:sramek@velkobilovickavina.cz" TargetMode="External" /><Relationship Id="rId30" Type="http://schemas.openxmlformats.org/officeDocument/2006/relationships/hyperlink" Target="mailto:info@vinarstvihorak.cz" TargetMode="External" /><Relationship Id="rId31" Type="http://schemas.openxmlformats.org/officeDocument/2006/relationships/hyperlink" Target="mailto:info@vinarstvihorak.cz" TargetMode="External" /><Relationship Id="rId32" Type="http://schemas.openxmlformats.org/officeDocument/2006/relationships/hyperlink" Target="mailto:honzahempl@seznam.cz" TargetMode="External" /><Relationship Id="rId33" Type="http://schemas.openxmlformats.org/officeDocument/2006/relationships/hyperlink" Target="mailto:honzahempl@seznam.cz" TargetMode="External" /><Relationship Id="rId34" Type="http://schemas.openxmlformats.org/officeDocument/2006/relationships/hyperlink" Target="mailto:vinarstvi.fukalova@seznam.cz" TargetMode="External" /><Relationship Id="rId35" Type="http://schemas.openxmlformats.org/officeDocument/2006/relationships/hyperlink" Target="mailto:vinarstvi.fukalova@seznam.cz" TargetMode="External" /><Relationship Id="rId36" Type="http://schemas.openxmlformats.org/officeDocument/2006/relationships/hyperlink" Target="mailto:jestrab@livi-dubnany.cz" TargetMode="External" /><Relationship Id="rId37" Type="http://schemas.openxmlformats.org/officeDocument/2006/relationships/hyperlink" Target="mailto:jestrab@livi-dubnany.cz" TargetMode="External" /><Relationship Id="rId38" Type="http://schemas.openxmlformats.org/officeDocument/2006/relationships/hyperlink" Target="mailto:jestrab@livi-dubnany.cz" TargetMode="External" /><Relationship Id="rId39" Type="http://schemas.openxmlformats.org/officeDocument/2006/relationships/hyperlink" Target="mailto:Bednarikova.Helena@seznam.cz" TargetMode="External" /><Relationship Id="rId40" Type="http://schemas.openxmlformats.org/officeDocument/2006/relationships/hyperlink" Target="mailto:Bednarikova.Helena@seznam.cz" TargetMode="External" /><Relationship Id="rId41" Type="http://schemas.openxmlformats.org/officeDocument/2006/relationships/hyperlink" Target="mailto:j.samson@vinarstviusamsonu.cz" TargetMode="External" /><Relationship Id="rId42" Type="http://schemas.openxmlformats.org/officeDocument/2006/relationships/hyperlink" Target="mailto:j.samson@vinarstviusamsonu.cz" TargetMode="External" /><Relationship Id="rId43" Type="http://schemas.openxmlformats.org/officeDocument/2006/relationships/hyperlink" Target="mailto:pburianek@seznam.cz" TargetMode="External" /><Relationship Id="rId44" Type="http://schemas.openxmlformats.org/officeDocument/2006/relationships/hyperlink" Target="mailto:pburianek@seznam.cz" TargetMode="External" /><Relationship Id="rId45" Type="http://schemas.openxmlformats.org/officeDocument/2006/relationships/hyperlink" Target="mailto:pburianek@seznam.cz" TargetMode="External" /><Relationship Id="rId46" Type="http://schemas.openxmlformats.org/officeDocument/2006/relationships/hyperlink" Target="mailto:artevini@email.cz" TargetMode="External" /><Relationship Id="rId47" Type="http://schemas.openxmlformats.org/officeDocument/2006/relationships/hyperlink" Target="mailto:artevini@email.cz" TargetMode="External" /><Relationship Id="rId48" Type="http://schemas.openxmlformats.org/officeDocument/2006/relationships/hyperlink" Target="mailto:tibor@vinarstvi.cz" TargetMode="External" /><Relationship Id="rId49" Type="http://schemas.openxmlformats.org/officeDocument/2006/relationships/hyperlink" Target="mailto:tibor@vinarstvi.cz" TargetMode="External" /><Relationship Id="rId50" Type="http://schemas.openxmlformats.org/officeDocument/2006/relationships/hyperlink" Target="http://www.pavlovin.cz/" TargetMode="External" /><Relationship Id="rId51" Type="http://schemas.openxmlformats.org/officeDocument/2006/relationships/hyperlink" Target="mailto:vinarstvi.prochazka@seznam.cz" TargetMode="External" /><Relationship Id="rId52" Type="http://schemas.openxmlformats.org/officeDocument/2006/relationships/hyperlink" Target="mailto:vinarstvi.prochazka@seznam.cz" TargetMode="External" /><Relationship Id="rId53" Type="http://schemas.openxmlformats.org/officeDocument/2006/relationships/hyperlink" Target="http://www.skoupil.com/" TargetMode="External" /><Relationship Id="rId54" Type="http://schemas.openxmlformats.org/officeDocument/2006/relationships/hyperlink" Target="http://vinarstvivladimirtetur.cz/" TargetMode="External" /><Relationship Id="rId55" Type="http://schemas.openxmlformats.org/officeDocument/2006/relationships/hyperlink" Target="http://www.vinobuchtovi.cz/" TargetMode="External" /><Relationship Id="rId56" Type="http://schemas.openxmlformats.org/officeDocument/2006/relationships/hyperlink" Target="http://www.pavlovin.cz/" TargetMode="External" /><Relationship Id="rId57" Type="http://schemas.openxmlformats.org/officeDocument/2006/relationships/hyperlink" Target="http://www.vinarstvimaderic.cz/" TargetMode="External" /><Relationship Id="rId58" Type="http://schemas.openxmlformats.org/officeDocument/2006/relationships/hyperlink" Target="http://www.vinosusky.cz/" TargetMode="External" /><Relationship Id="rId59" Type="http://schemas.openxmlformats.org/officeDocument/2006/relationships/hyperlink" Target="http://www.karelvalka.cz/" TargetMode="External" /><Relationship Id="rId60" Type="http://schemas.openxmlformats.org/officeDocument/2006/relationships/hyperlink" Target="http://www.stapleton-springer.cz/" TargetMode="External" /><Relationship Id="rId61" Type="http://schemas.openxmlformats.org/officeDocument/2006/relationships/hyperlink" Target="http://www.slechtitelka.cz/" TargetMode="External" /><Relationship Id="rId62" Type="http://schemas.openxmlformats.org/officeDocument/2006/relationships/hyperlink" Target="http://www.slechtitelka.cz/" TargetMode="External" /><Relationship Id="rId63" Type="http://schemas.openxmlformats.org/officeDocument/2006/relationships/hyperlink" Target="http://www.patriakobyli.cz/" TargetMode="External" /><Relationship Id="rId64" Type="http://schemas.openxmlformats.org/officeDocument/2006/relationships/hyperlink" Target="http://www.vinarstvisedlak.cz/" TargetMode="External" /><Relationship Id="rId65" Type="http://schemas.openxmlformats.org/officeDocument/2006/relationships/hyperlink" Target="http://www.velkobilovickavina.cz/" TargetMode="External" /><Relationship Id="rId66" Type="http://schemas.openxmlformats.org/officeDocument/2006/relationships/hyperlink" Target="http://www.vinarstvihorak.cz/" TargetMode="External" /><Relationship Id="rId67" Type="http://schemas.openxmlformats.org/officeDocument/2006/relationships/hyperlink" Target="http://www.vinozboretic.cz/" TargetMode="External" /><Relationship Id="rId68" Type="http://schemas.openxmlformats.org/officeDocument/2006/relationships/hyperlink" Target="http://www.livi-dubnany.cz/" TargetMode="External" /><Relationship Id="rId69" Type="http://schemas.openxmlformats.org/officeDocument/2006/relationships/hyperlink" Target="http://vinarstvi-prochazka.cz/" TargetMode="External" /><Relationship Id="rId70" Type="http://schemas.openxmlformats.org/officeDocument/2006/relationships/hyperlink" Target="http://www.vinarstviusamsonu.cz/" TargetMode="External" /><Relationship Id="rId71" Type="http://schemas.openxmlformats.org/officeDocument/2006/relationships/hyperlink" Target="http://www.ukosiku.cz/" TargetMode="External" /><Relationship Id="rId72" Type="http://schemas.openxmlformats.org/officeDocument/2006/relationships/hyperlink" Target="http://www.botanicka.cz/" TargetMode="External" /><Relationship Id="rId73" Type="http://schemas.openxmlformats.org/officeDocument/2006/relationships/hyperlink" Target="mailto:info@vinarstvi-veverka.cz" TargetMode="External" /><Relationship Id="rId74" Type="http://schemas.openxmlformats.org/officeDocument/2006/relationships/hyperlink" Target="mailto:info@vinarstvi-veverka.cz" TargetMode="External" /><Relationship Id="rId75" Type="http://schemas.openxmlformats.org/officeDocument/2006/relationships/hyperlink" Target="http://www.vinarstvihalm.cz/" TargetMode="External" /><Relationship Id="rId76" Type="http://schemas.openxmlformats.org/officeDocument/2006/relationships/hyperlink" Target="mailto:halm@vinarstvihalm.cz" TargetMode="External" /><Relationship Id="rId77" Type="http://schemas.openxmlformats.org/officeDocument/2006/relationships/hyperlink" Target="http://www.vinarstvimikulica.cz/" TargetMode="External" /><Relationship Id="rId78" Type="http://schemas.openxmlformats.org/officeDocument/2006/relationships/hyperlink" Target="mailto:mikulicamiroslav@seznam.cz" TargetMode="External" /><Relationship Id="rId79" Type="http://schemas.openxmlformats.org/officeDocument/2006/relationships/hyperlink" Target="http://www.lacina-winery.com/" TargetMode="External" /><Relationship Id="rId80" Type="http://schemas.openxmlformats.org/officeDocument/2006/relationships/hyperlink" Target="http://www.lacina-winery.com/" TargetMode="External" /><Relationship Id="rId81" Type="http://schemas.openxmlformats.org/officeDocument/2006/relationships/hyperlink" Target="mailto:info@lacina-winery.com" TargetMode="External" /><Relationship Id="rId82" Type="http://schemas.openxmlformats.org/officeDocument/2006/relationships/hyperlink" Target="mailto:info@lacina-winery.com" TargetMode="External" /><Relationship Id="rId83" Type="http://schemas.openxmlformats.org/officeDocument/2006/relationships/hyperlink" Target="http://www.vinarstvi-veverka.cz/" TargetMode="External" /><Relationship Id="rId84" Type="http://schemas.openxmlformats.org/officeDocument/2006/relationships/hyperlink" Target="http://vinosedlacek.cz/" TargetMode="External" /><Relationship Id="rId85" Type="http://schemas.openxmlformats.org/officeDocument/2006/relationships/hyperlink" Target="http://vinosedlacek.cz/" TargetMode="External" /><Relationship Id="rId86" Type="http://schemas.openxmlformats.org/officeDocument/2006/relationships/hyperlink" Target="http://www.zborovsky.cz/" TargetMode="External" /><Relationship Id="rId87" Type="http://schemas.openxmlformats.org/officeDocument/2006/relationships/hyperlink" Target="http://www.zborovsky.cz/" TargetMode="External" /><Relationship Id="rId88" Type="http://schemas.openxmlformats.org/officeDocument/2006/relationships/hyperlink" Target="http://www.baloun.cz&#160;" TargetMode="External" /><Relationship Id="rId89" Type="http://schemas.openxmlformats.org/officeDocument/2006/relationships/hyperlink" Target="http://www.baloun.cz&#160;" TargetMode="External" /><Relationship Id="rId90" Type="http://schemas.openxmlformats.org/officeDocument/2006/relationships/hyperlink" Target="mailto:obchod@baloun.cz" TargetMode="External" /><Relationship Id="rId91" Type="http://schemas.openxmlformats.org/officeDocument/2006/relationships/hyperlink" Target="mailto:obchod@baloun.cz" TargetMode="External" /><Relationship Id="rId92" Type="http://schemas.openxmlformats.org/officeDocument/2006/relationships/hyperlink" Target="mailto:zborovsky@zborovsky.cz" TargetMode="External" /><Relationship Id="rId93" Type="http://schemas.openxmlformats.org/officeDocument/2006/relationships/hyperlink" Target="mailto:zborovsky@zborovsky.cz" TargetMode="External" /><Relationship Id="rId94" Type="http://schemas.openxmlformats.org/officeDocument/2006/relationships/hyperlink" Target="http://www.znovin.cz/" TargetMode="External" /><Relationship Id="rId95" Type="http://schemas.openxmlformats.org/officeDocument/2006/relationships/hyperlink" Target="http://www.znovin.cz/" TargetMode="External" /><Relationship Id="rId96" Type="http://schemas.openxmlformats.org/officeDocument/2006/relationships/hyperlink" Target="mailto:znovin@znovin.cz" TargetMode="External" /><Relationship Id="rId97" Type="http://schemas.openxmlformats.org/officeDocument/2006/relationships/hyperlink" Target="mailto:znovin@znovin.cz" TargetMode="External" /><Relationship Id="rId98" Type="http://schemas.openxmlformats.org/officeDocument/2006/relationships/hyperlink" Target="mailto:vinoboretice@vinoboretice.cz" TargetMode="External" /><Relationship Id="rId99" Type="http://schemas.openxmlformats.org/officeDocument/2006/relationships/hyperlink" Target="mailto:vinoboretice@vinoboretice.cz" TargetMode="External" /><Relationship Id="rId100" Type="http://schemas.openxmlformats.org/officeDocument/2006/relationships/hyperlink" Target="http://www.vinoboretice.cz/" TargetMode="External" /><Relationship Id="rId10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1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B149" sqref="B149"/>
    </sheetView>
  </sheetViews>
  <sheetFormatPr defaultColWidth="9.140625" defaultRowHeight="15"/>
  <cols>
    <col min="1" max="1" width="9.140625" style="0" hidden="1" customWidth="1"/>
    <col min="2" max="2" width="9.140625" style="47" customWidth="1"/>
    <col min="3" max="3" width="9.140625" style="0" hidden="1" customWidth="1"/>
    <col min="6" max="6" width="33.57421875" style="0" bestFit="1" customWidth="1"/>
    <col min="7" max="7" width="26.8515625" style="1" hidden="1" customWidth="1"/>
    <col min="8" max="8" width="22.140625" style="1" bestFit="1" customWidth="1"/>
    <col min="9" max="9" width="9.140625" style="0" hidden="1" customWidth="1"/>
    <col min="10" max="10" width="9.140625" style="1" hidden="1" customWidth="1"/>
    <col min="11" max="12" width="9.140625" style="0" hidden="1" customWidth="1"/>
    <col min="13" max="13" width="21.7109375" style="0" customWidth="1"/>
    <col min="17" max="19" width="9.140625" style="0" hidden="1" customWidth="1"/>
    <col min="20" max="20" width="9.140625" style="5" hidden="1" customWidth="1"/>
    <col min="21" max="28" width="9.140625" style="0" hidden="1" customWidth="1"/>
    <col min="29" max="29" width="8.421875" style="46" customWidth="1"/>
    <col min="30" max="36" width="0" style="46" hidden="1" customWidth="1"/>
  </cols>
  <sheetData>
    <row r="1" spans="1:36" ht="33.75">
      <c r="A1" s="7" t="s">
        <v>21</v>
      </c>
      <c r="B1" s="63" t="s">
        <v>22</v>
      </c>
      <c r="C1" s="62" t="s">
        <v>0</v>
      </c>
      <c r="D1" s="63" t="s">
        <v>23</v>
      </c>
      <c r="E1" s="63" t="s">
        <v>1</v>
      </c>
      <c r="F1" s="64" t="s">
        <v>2</v>
      </c>
      <c r="G1" s="65" t="s">
        <v>3</v>
      </c>
      <c r="H1" s="65" t="s">
        <v>4</v>
      </c>
      <c r="I1" s="64" t="s">
        <v>5</v>
      </c>
      <c r="J1" s="66" t="s">
        <v>6</v>
      </c>
      <c r="K1" s="63" t="s">
        <v>7</v>
      </c>
      <c r="L1" s="63" t="s">
        <v>8</v>
      </c>
      <c r="M1" s="63" t="s">
        <v>9</v>
      </c>
      <c r="N1" s="63" t="s">
        <v>10</v>
      </c>
      <c r="O1" s="63" t="s">
        <v>11</v>
      </c>
      <c r="P1" s="63"/>
      <c r="Q1" s="63" t="s">
        <v>12</v>
      </c>
      <c r="R1" s="63" t="s">
        <v>13</v>
      </c>
      <c r="S1" s="63" t="s">
        <v>14</v>
      </c>
      <c r="T1" s="67" t="s">
        <v>15</v>
      </c>
      <c r="U1" s="68" t="s">
        <v>16</v>
      </c>
      <c r="V1" s="69" t="s">
        <v>17</v>
      </c>
      <c r="W1" s="63" t="s">
        <v>24</v>
      </c>
      <c r="X1" s="70" t="s">
        <v>18</v>
      </c>
      <c r="Y1" s="69" t="s">
        <v>19</v>
      </c>
      <c r="Z1" s="63" t="s">
        <v>20</v>
      </c>
      <c r="AA1" s="63" t="s">
        <v>25</v>
      </c>
      <c r="AB1" s="63" t="s">
        <v>26</v>
      </c>
      <c r="AC1" s="43" t="s">
        <v>486</v>
      </c>
      <c r="AD1" s="43">
        <v>1</v>
      </c>
      <c r="AE1" s="43">
        <v>2</v>
      </c>
      <c r="AF1" s="43">
        <v>3</v>
      </c>
      <c r="AG1" s="43">
        <v>4</v>
      </c>
      <c r="AH1" s="43">
        <v>5</v>
      </c>
      <c r="AI1" s="43" t="s">
        <v>487</v>
      </c>
      <c r="AJ1" s="43" t="s">
        <v>488</v>
      </c>
    </row>
    <row r="2" spans="1:36" s="61" customFormat="1" ht="36">
      <c r="A2" s="50"/>
      <c r="B2" s="51" t="str">
        <f>M3</f>
        <v>André</v>
      </c>
      <c r="C2" s="52"/>
      <c r="D2" s="52"/>
      <c r="E2" s="52"/>
      <c r="F2" s="53"/>
      <c r="G2" s="54"/>
      <c r="H2" s="54"/>
      <c r="I2" s="53"/>
      <c r="J2" s="55"/>
      <c r="K2" s="52"/>
      <c r="L2" s="52"/>
      <c r="M2" s="52"/>
      <c r="N2" s="52"/>
      <c r="O2" s="52"/>
      <c r="P2" s="52"/>
      <c r="Q2" s="52"/>
      <c r="R2" s="52"/>
      <c r="S2" s="52"/>
      <c r="T2" s="56"/>
      <c r="U2" s="57"/>
      <c r="V2" s="58"/>
      <c r="W2" s="52"/>
      <c r="X2" s="59"/>
      <c r="Y2" s="58"/>
      <c r="Z2" s="52"/>
      <c r="AA2" s="52"/>
      <c r="AB2" s="52"/>
      <c r="AC2" s="60"/>
      <c r="AD2" s="60"/>
      <c r="AE2" s="60"/>
      <c r="AF2" s="60"/>
      <c r="AG2" s="60"/>
      <c r="AH2" s="60"/>
      <c r="AI2" s="60"/>
      <c r="AJ2" s="60"/>
    </row>
    <row r="3" spans="2:36" ht="18.75">
      <c r="B3" s="47">
        <v>6</v>
      </c>
      <c r="C3">
        <v>49</v>
      </c>
      <c r="D3">
        <v>3</v>
      </c>
      <c r="E3">
        <v>1</v>
      </c>
      <c r="F3" t="s">
        <v>174</v>
      </c>
      <c r="G3" s="1" t="s">
        <v>175</v>
      </c>
      <c r="H3" s="1" t="s">
        <v>176</v>
      </c>
      <c r="I3" t="s">
        <v>177</v>
      </c>
      <c r="J3" s="1" t="s">
        <v>178</v>
      </c>
      <c r="K3" t="s">
        <v>365</v>
      </c>
      <c r="L3" s="15" t="s">
        <v>179</v>
      </c>
      <c r="M3" t="s">
        <v>71</v>
      </c>
      <c r="N3" t="s">
        <v>52</v>
      </c>
      <c r="O3">
        <v>2009</v>
      </c>
      <c r="Q3" t="s">
        <v>53</v>
      </c>
      <c r="R3" t="s">
        <v>76</v>
      </c>
      <c r="S3" t="s">
        <v>184</v>
      </c>
      <c r="T3" s="5" t="s">
        <v>194</v>
      </c>
      <c r="U3">
        <v>9000</v>
      </c>
      <c r="X3">
        <v>5.3</v>
      </c>
      <c r="Y3">
        <v>7.4</v>
      </c>
      <c r="AC3" s="44" t="s">
        <v>489</v>
      </c>
      <c r="AD3" s="45">
        <v>87</v>
      </c>
      <c r="AE3" s="45">
        <v>88</v>
      </c>
      <c r="AF3" s="45">
        <v>82</v>
      </c>
      <c r="AG3" s="45">
        <v>89</v>
      </c>
      <c r="AH3" s="45"/>
      <c r="AI3" s="45">
        <f aca="true" t="shared" si="0" ref="AI3:AI10">MAX(AD3:AH3)</f>
        <v>89</v>
      </c>
      <c r="AJ3" s="45">
        <f aca="true" t="shared" si="1" ref="AJ3:AJ10">MIN(AD3:AH3)</f>
        <v>82</v>
      </c>
    </row>
    <row r="4" spans="2:36" ht="18.75">
      <c r="B4" s="47">
        <v>8</v>
      </c>
      <c r="C4">
        <v>41</v>
      </c>
      <c r="D4">
        <v>3</v>
      </c>
      <c r="E4">
        <v>1</v>
      </c>
      <c r="F4" t="s">
        <v>164</v>
      </c>
      <c r="G4" s="1" t="s">
        <v>165</v>
      </c>
      <c r="H4" s="1" t="s">
        <v>67</v>
      </c>
      <c r="I4" t="s">
        <v>166</v>
      </c>
      <c r="J4" s="1" t="s">
        <v>167</v>
      </c>
      <c r="K4" s="14" t="s">
        <v>377</v>
      </c>
      <c r="L4" s="15" t="s">
        <v>168</v>
      </c>
      <c r="M4" t="s">
        <v>169</v>
      </c>
      <c r="N4" t="s">
        <v>102</v>
      </c>
      <c r="O4">
        <v>2008</v>
      </c>
      <c r="Q4" t="s">
        <v>53</v>
      </c>
      <c r="R4" t="s">
        <v>75</v>
      </c>
      <c r="S4" t="s">
        <v>77</v>
      </c>
      <c r="T4" s="5" t="s">
        <v>172</v>
      </c>
      <c r="U4">
        <v>2000</v>
      </c>
      <c r="X4">
        <v>6</v>
      </c>
      <c r="Y4">
        <v>2.6</v>
      </c>
      <c r="AC4" s="44" t="s">
        <v>490</v>
      </c>
      <c r="AD4" s="45">
        <v>82</v>
      </c>
      <c r="AE4" s="45">
        <v>90</v>
      </c>
      <c r="AF4" s="45">
        <v>83</v>
      </c>
      <c r="AG4" s="45">
        <v>81</v>
      </c>
      <c r="AH4" s="45"/>
      <c r="AI4" s="45">
        <f t="shared" si="0"/>
        <v>90</v>
      </c>
      <c r="AJ4" s="45">
        <f t="shared" si="1"/>
        <v>81</v>
      </c>
    </row>
    <row r="5" spans="2:36" ht="18.75">
      <c r="B5" s="47">
        <v>4</v>
      </c>
      <c r="C5">
        <v>10</v>
      </c>
      <c r="D5">
        <v>3</v>
      </c>
      <c r="E5">
        <v>1</v>
      </c>
      <c r="F5" t="s">
        <v>65</v>
      </c>
      <c r="G5" s="1" t="s">
        <v>66</v>
      </c>
      <c r="H5" s="1" t="s">
        <v>67</v>
      </c>
      <c r="I5" t="s">
        <v>68</v>
      </c>
      <c r="J5" s="1" t="s">
        <v>69</v>
      </c>
      <c r="K5" s="13" t="s">
        <v>359</v>
      </c>
      <c r="L5" s="13" t="s">
        <v>360</v>
      </c>
      <c r="M5" t="s">
        <v>71</v>
      </c>
      <c r="N5" t="s">
        <v>52</v>
      </c>
      <c r="O5">
        <v>2009</v>
      </c>
      <c r="Q5" t="s">
        <v>53</v>
      </c>
      <c r="R5" t="s">
        <v>75</v>
      </c>
      <c r="S5" t="s">
        <v>78</v>
      </c>
      <c r="T5" s="5" t="s">
        <v>82</v>
      </c>
      <c r="U5">
        <v>800</v>
      </c>
      <c r="X5">
        <v>6.4</v>
      </c>
      <c r="Y5">
        <v>2.3</v>
      </c>
      <c r="AC5" s="48" t="s">
        <v>491</v>
      </c>
      <c r="AD5" s="49">
        <v>79</v>
      </c>
      <c r="AE5" s="49">
        <v>87</v>
      </c>
      <c r="AF5" s="49">
        <v>86</v>
      </c>
      <c r="AG5" s="49">
        <v>83</v>
      </c>
      <c r="AH5" s="49"/>
      <c r="AI5" s="49">
        <f t="shared" si="0"/>
        <v>87</v>
      </c>
      <c r="AJ5" s="49">
        <f t="shared" si="1"/>
        <v>79</v>
      </c>
    </row>
    <row r="6" spans="2:36" ht="18.75">
      <c r="B6" s="47">
        <v>7</v>
      </c>
      <c r="C6">
        <v>120</v>
      </c>
      <c r="D6">
        <v>3</v>
      </c>
      <c r="E6">
        <v>1</v>
      </c>
      <c r="F6" t="s">
        <v>413</v>
      </c>
      <c r="G6" s="1" t="s">
        <v>414</v>
      </c>
      <c r="H6" s="1" t="s">
        <v>222</v>
      </c>
      <c r="I6" t="s">
        <v>415</v>
      </c>
      <c r="J6" s="1" t="s">
        <v>416</v>
      </c>
      <c r="K6" s="14" t="s">
        <v>445</v>
      </c>
      <c r="L6" s="6" t="s">
        <v>446</v>
      </c>
      <c r="M6" t="s">
        <v>71</v>
      </c>
      <c r="N6" t="s">
        <v>34</v>
      </c>
      <c r="O6">
        <v>2008</v>
      </c>
      <c r="Q6" t="s">
        <v>53</v>
      </c>
      <c r="R6" t="s">
        <v>153</v>
      </c>
      <c r="T6" s="5" t="s">
        <v>417</v>
      </c>
      <c r="U6">
        <v>1000</v>
      </c>
      <c r="X6">
        <v>4.85</v>
      </c>
      <c r="Y6">
        <v>3</v>
      </c>
      <c r="AC6" s="44" t="s">
        <v>492</v>
      </c>
      <c r="AD6" s="45">
        <v>84</v>
      </c>
      <c r="AE6" s="45">
        <v>86</v>
      </c>
      <c r="AF6" s="45">
        <v>78</v>
      </c>
      <c r="AG6" s="45">
        <v>80</v>
      </c>
      <c r="AH6" s="45"/>
      <c r="AI6" s="45">
        <f t="shared" si="0"/>
        <v>86</v>
      </c>
      <c r="AJ6" s="45">
        <f t="shared" si="1"/>
        <v>78</v>
      </c>
    </row>
    <row r="7" spans="2:36" ht="18.75">
      <c r="B7" s="47">
        <v>5</v>
      </c>
      <c r="C7">
        <v>39</v>
      </c>
      <c r="D7">
        <v>3</v>
      </c>
      <c r="E7">
        <v>1</v>
      </c>
      <c r="F7" t="s">
        <v>146</v>
      </c>
      <c r="G7" s="1" t="s">
        <v>147</v>
      </c>
      <c r="H7" s="1" t="s">
        <v>67</v>
      </c>
      <c r="I7" t="s">
        <v>148</v>
      </c>
      <c r="J7" s="1" t="s">
        <v>149</v>
      </c>
      <c r="K7" s="2" t="s">
        <v>150</v>
      </c>
      <c r="L7" s="4" t="s">
        <v>151</v>
      </c>
      <c r="M7" t="s">
        <v>71</v>
      </c>
      <c r="N7" t="s">
        <v>52</v>
      </c>
      <c r="O7">
        <v>2009</v>
      </c>
      <c r="Q7" t="s">
        <v>53</v>
      </c>
      <c r="R7" t="s">
        <v>153</v>
      </c>
      <c r="S7" t="s">
        <v>157</v>
      </c>
      <c r="T7" s="5" t="s">
        <v>163</v>
      </c>
      <c r="U7">
        <v>14000</v>
      </c>
      <c r="X7">
        <v>5.6</v>
      </c>
      <c r="Y7">
        <v>2.5</v>
      </c>
      <c r="AC7" s="44">
        <f>(AD7+AE7+AF7+AG7+AH7)/4</f>
        <v>81.75</v>
      </c>
      <c r="AD7" s="45">
        <v>80</v>
      </c>
      <c r="AE7" s="45">
        <v>84</v>
      </c>
      <c r="AF7" s="45">
        <v>83</v>
      </c>
      <c r="AG7" s="45">
        <v>80</v>
      </c>
      <c r="AH7" s="45"/>
      <c r="AI7" s="45">
        <f t="shared" si="0"/>
        <v>84</v>
      </c>
      <c r="AJ7" s="45">
        <f t="shared" si="1"/>
        <v>80</v>
      </c>
    </row>
    <row r="8" spans="2:36" ht="18.75">
      <c r="B8" s="47">
        <v>2</v>
      </c>
      <c r="C8">
        <v>72</v>
      </c>
      <c r="D8">
        <v>3</v>
      </c>
      <c r="E8">
        <v>1</v>
      </c>
      <c r="F8" t="s">
        <v>247</v>
      </c>
      <c r="G8" s="1" t="s">
        <v>248</v>
      </c>
      <c r="H8" s="1" t="s">
        <v>67</v>
      </c>
      <c r="I8" t="s">
        <v>247</v>
      </c>
      <c r="J8" s="1" t="s">
        <v>249</v>
      </c>
      <c r="L8" s="15" t="s">
        <v>250</v>
      </c>
      <c r="M8" t="s">
        <v>71</v>
      </c>
      <c r="N8" t="s">
        <v>34</v>
      </c>
      <c r="O8">
        <v>2009</v>
      </c>
      <c r="Q8" t="s">
        <v>53</v>
      </c>
      <c r="R8" t="s">
        <v>75</v>
      </c>
      <c r="S8" t="s">
        <v>78</v>
      </c>
      <c r="T8" s="5" t="s">
        <v>213</v>
      </c>
      <c r="U8">
        <v>500</v>
      </c>
      <c r="X8">
        <v>5.1</v>
      </c>
      <c r="Y8">
        <v>1.6</v>
      </c>
      <c r="AC8" s="44">
        <f>(AD8+AE8+AF8+AG8+AH8)/4</f>
        <v>81.5</v>
      </c>
      <c r="AD8" s="45">
        <v>84</v>
      </c>
      <c r="AE8" s="45">
        <v>82</v>
      </c>
      <c r="AF8" s="45">
        <v>82</v>
      </c>
      <c r="AG8" s="45">
        <v>78</v>
      </c>
      <c r="AH8" s="45"/>
      <c r="AI8" s="45">
        <f t="shared" si="0"/>
        <v>84</v>
      </c>
      <c r="AJ8" s="45">
        <f t="shared" si="1"/>
        <v>78</v>
      </c>
    </row>
    <row r="9" spans="2:36" ht="18.75">
      <c r="B9" s="47">
        <v>3</v>
      </c>
      <c r="C9">
        <v>114</v>
      </c>
      <c r="D9">
        <v>3</v>
      </c>
      <c r="E9">
        <v>1</v>
      </c>
      <c r="F9" t="s">
        <v>386</v>
      </c>
      <c r="G9" s="1" t="s">
        <v>388</v>
      </c>
      <c r="H9" s="1" t="s">
        <v>67</v>
      </c>
      <c r="I9" t="s">
        <v>389</v>
      </c>
      <c r="J9" s="1" t="s">
        <v>390</v>
      </c>
      <c r="K9" s="3" t="s">
        <v>391</v>
      </c>
      <c r="L9" s="16" t="s">
        <v>392</v>
      </c>
      <c r="M9" t="s">
        <v>71</v>
      </c>
      <c r="N9" t="s">
        <v>137</v>
      </c>
      <c r="O9">
        <v>2009</v>
      </c>
      <c r="Q9" t="s">
        <v>53</v>
      </c>
      <c r="R9" t="s">
        <v>75</v>
      </c>
      <c r="S9" t="s">
        <v>251</v>
      </c>
      <c r="T9" s="5" t="s">
        <v>216</v>
      </c>
      <c r="U9">
        <v>1400</v>
      </c>
      <c r="X9">
        <v>6.2</v>
      </c>
      <c r="Y9">
        <v>1.8</v>
      </c>
      <c r="AC9" s="44">
        <f>(AD9+AE9+AF9+AG9+AH9)/4</f>
        <v>79.75</v>
      </c>
      <c r="AD9" s="45">
        <v>81</v>
      </c>
      <c r="AE9" s="45">
        <v>86</v>
      </c>
      <c r="AF9" s="45">
        <v>80</v>
      </c>
      <c r="AG9" s="45">
        <v>72</v>
      </c>
      <c r="AH9" s="45"/>
      <c r="AI9" s="45">
        <f t="shared" si="0"/>
        <v>86</v>
      </c>
      <c r="AJ9" s="45">
        <f t="shared" si="1"/>
        <v>72</v>
      </c>
    </row>
    <row r="10" spans="2:36" ht="18.75">
      <c r="B10" s="47">
        <v>1</v>
      </c>
      <c r="C10">
        <v>126</v>
      </c>
      <c r="D10">
        <v>3</v>
      </c>
      <c r="E10">
        <v>1</v>
      </c>
      <c r="F10" t="s">
        <v>413</v>
      </c>
      <c r="G10" s="1" t="s">
        <v>414</v>
      </c>
      <c r="H10" s="1" t="s">
        <v>222</v>
      </c>
      <c r="I10" t="s">
        <v>415</v>
      </c>
      <c r="J10" s="1" t="s">
        <v>416</v>
      </c>
      <c r="K10" s="3" t="s">
        <v>445</v>
      </c>
      <c r="L10" s="17" t="s">
        <v>446</v>
      </c>
      <c r="M10" t="s">
        <v>71</v>
      </c>
      <c r="N10" t="s">
        <v>52</v>
      </c>
      <c r="O10">
        <v>2009</v>
      </c>
      <c r="Q10" t="s">
        <v>53</v>
      </c>
      <c r="R10" t="s">
        <v>153</v>
      </c>
      <c r="T10" s="5" t="s">
        <v>423</v>
      </c>
      <c r="U10">
        <v>1200</v>
      </c>
      <c r="X10">
        <v>3.89</v>
      </c>
      <c r="Y10">
        <v>1.5</v>
      </c>
      <c r="AC10" s="44">
        <f>(AD10+AE10+AF10+AG10+AH10)/4</f>
        <v>76.5</v>
      </c>
      <c r="AD10" s="45">
        <v>74</v>
      </c>
      <c r="AE10" s="45">
        <v>74</v>
      </c>
      <c r="AF10" s="45">
        <v>80</v>
      </c>
      <c r="AG10" s="45">
        <v>78</v>
      </c>
      <c r="AH10" s="45"/>
      <c r="AI10" s="45">
        <f t="shared" si="0"/>
        <v>80</v>
      </c>
      <c r="AJ10" s="45">
        <f t="shared" si="1"/>
        <v>74</v>
      </c>
    </row>
    <row r="11" spans="2:36" ht="18.75">
      <c r="B11" s="47" t="str">
        <f>M12</f>
        <v>Cabernet Moravia</v>
      </c>
      <c r="K11" s="3"/>
      <c r="L11" s="17"/>
      <c r="AC11" s="44"/>
      <c r="AD11" s="45"/>
      <c r="AE11" s="45"/>
      <c r="AF11" s="45"/>
      <c r="AG11" s="45"/>
      <c r="AH11" s="45"/>
      <c r="AI11" s="45"/>
      <c r="AJ11" s="45"/>
    </row>
    <row r="12" spans="2:36" ht="18.75">
      <c r="B12" s="47">
        <v>9</v>
      </c>
      <c r="C12">
        <v>26</v>
      </c>
      <c r="D12">
        <v>3</v>
      </c>
      <c r="E12">
        <v>2</v>
      </c>
      <c r="F12" t="s">
        <v>117</v>
      </c>
      <c r="G12" s="1" t="s">
        <v>118</v>
      </c>
      <c r="H12" s="1" t="s">
        <v>119</v>
      </c>
      <c r="I12" t="s">
        <v>120</v>
      </c>
      <c r="J12" s="1" t="s">
        <v>121</v>
      </c>
      <c r="K12" t="s">
        <v>363</v>
      </c>
      <c r="L12" s="15" t="s">
        <v>122</v>
      </c>
      <c r="M12" t="s">
        <v>72</v>
      </c>
      <c r="N12" t="s">
        <v>52</v>
      </c>
      <c r="O12">
        <v>2009</v>
      </c>
      <c r="Q12" t="s">
        <v>53</v>
      </c>
      <c r="R12" t="s">
        <v>123</v>
      </c>
      <c r="S12" t="s">
        <v>124</v>
      </c>
      <c r="T12" s="5" t="s">
        <v>126</v>
      </c>
      <c r="U12">
        <v>1200</v>
      </c>
      <c r="X12">
        <v>5.6</v>
      </c>
      <c r="Y12">
        <v>1.7</v>
      </c>
      <c r="AC12" s="44" t="s">
        <v>490</v>
      </c>
      <c r="AD12" s="45">
        <v>80</v>
      </c>
      <c r="AE12" s="45">
        <v>88</v>
      </c>
      <c r="AF12" s="45">
        <v>89</v>
      </c>
      <c r="AG12" s="45">
        <v>84</v>
      </c>
      <c r="AH12" s="45"/>
      <c r="AI12" s="45">
        <f aca="true" t="shared" si="2" ref="AI12:AI22">MAX(AD12:AH12)</f>
        <v>89</v>
      </c>
      <c r="AJ12" s="45">
        <f aca="true" t="shared" si="3" ref="AJ12:AJ22">MIN(AD12:AH12)</f>
        <v>80</v>
      </c>
    </row>
    <row r="13" spans="2:36" ht="18.75">
      <c r="B13" s="47">
        <v>19</v>
      </c>
      <c r="C13">
        <v>121</v>
      </c>
      <c r="D13">
        <v>3</v>
      </c>
      <c r="E13">
        <v>2</v>
      </c>
      <c r="F13" t="s">
        <v>413</v>
      </c>
      <c r="G13" s="1" t="s">
        <v>414</v>
      </c>
      <c r="H13" s="1" t="s">
        <v>222</v>
      </c>
      <c r="I13" t="s">
        <v>415</v>
      </c>
      <c r="J13" s="1" t="s">
        <v>416</v>
      </c>
      <c r="K13" s="14" t="s">
        <v>445</v>
      </c>
      <c r="L13" s="17" t="s">
        <v>446</v>
      </c>
      <c r="M13" t="s">
        <v>72</v>
      </c>
      <c r="N13" t="s">
        <v>34</v>
      </c>
      <c r="O13">
        <v>2008</v>
      </c>
      <c r="Q13" t="s">
        <v>53</v>
      </c>
      <c r="R13" t="s">
        <v>153</v>
      </c>
      <c r="T13" s="5" t="s">
        <v>418</v>
      </c>
      <c r="U13">
        <v>1600</v>
      </c>
      <c r="X13">
        <v>4.22</v>
      </c>
      <c r="Y13">
        <v>2.8</v>
      </c>
      <c r="AC13" s="44" t="s">
        <v>491</v>
      </c>
      <c r="AD13" s="45">
        <v>82</v>
      </c>
      <c r="AE13" s="45">
        <v>87</v>
      </c>
      <c r="AF13" s="45">
        <v>85</v>
      </c>
      <c r="AG13" s="45">
        <v>82</v>
      </c>
      <c r="AH13" s="45"/>
      <c r="AI13" s="45">
        <f t="shared" si="2"/>
        <v>87</v>
      </c>
      <c r="AJ13" s="45">
        <f t="shared" si="3"/>
        <v>82</v>
      </c>
    </row>
    <row r="14" spans="2:36" ht="18.75">
      <c r="B14" s="47">
        <v>11</v>
      </c>
      <c r="C14">
        <v>54</v>
      </c>
      <c r="D14">
        <v>3</v>
      </c>
      <c r="E14">
        <v>2</v>
      </c>
      <c r="F14" t="s">
        <v>197</v>
      </c>
      <c r="G14" s="1" t="s">
        <v>198</v>
      </c>
      <c r="H14" s="1" t="s">
        <v>42</v>
      </c>
      <c r="I14" t="s">
        <v>199</v>
      </c>
      <c r="J14" s="1" t="s">
        <v>200</v>
      </c>
      <c r="K14" s="13" t="s">
        <v>366</v>
      </c>
      <c r="L14" s="2" t="s">
        <v>201</v>
      </c>
      <c r="M14" t="s">
        <v>72</v>
      </c>
      <c r="N14" t="s">
        <v>52</v>
      </c>
      <c r="O14">
        <v>2009</v>
      </c>
      <c r="Q14" t="s">
        <v>53</v>
      </c>
      <c r="R14" t="s">
        <v>54</v>
      </c>
      <c r="S14" t="s">
        <v>56</v>
      </c>
      <c r="T14" s="5" t="s">
        <v>204</v>
      </c>
      <c r="U14">
        <v>1000</v>
      </c>
      <c r="X14">
        <v>5.06</v>
      </c>
      <c r="Y14">
        <v>1.8</v>
      </c>
      <c r="AC14" s="44" t="s">
        <v>492</v>
      </c>
      <c r="AD14" s="45">
        <v>82</v>
      </c>
      <c r="AE14" s="45">
        <v>85</v>
      </c>
      <c r="AF14" s="45">
        <v>84</v>
      </c>
      <c r="AG14" s="45">
        <v>83</v>
      </c>
      <c r="AH14" s="45"/>
      <c r="AI14" s="45">
        <f t="shared" si="2"/>
        <v>85</v>
      </c>
      <c r="AJ14" s="45">
        <f t="shared" si="3"/>
        <v>82</v>
      </c>
    </row>
    <row r="15" spans="2:36" ht="18.75">
      <c r="B15" s="47">
        <v>16</v>
      </c>
      <c r="C15">
        <v>47</v>
      </c>
      <c r="D15">
        <v>3</v>
      </c>
      <c r="E15">
        <v>2</v>
      </c>
      <c r="F15" t="s">
        <v>174</v>
      </c>
      <c r="G15" s="1" t="s">
        <v>175</v>
      </c>
      <c r="H15" s="1" t="s">
        <v>176</v>
      </c>
      <c r="I15" t="s">
        <v>177</v>
      </c>
      <c r="J15" s="1" t="s">
        <v>178</v>
      </c>
      <c r="K15" s="13" t="s">
        <v>365</v>
      </c>
      <c r="L15" s="2" t="s">
        <v>179</v>
      </c>
      <c r="M15" t="s">
        <v>72</v>
      </c>
      <c r="N15" t="s">
        <v>52</v>
      </c>
      <c r="O15">
        <v>2009</v>
      </c>
      <c r="Q15" t="s">
        <v>53</v>
      </c>
      <c r="R15" t="s">
        <v>76</v>
      </c>
      <c r="S15" t="s">
        <v>183</v>
      </c>
      <c r="T15" s="5" t="s">
        <v>192</v>
      </c>
      <c r="U15">
        <v>7000</v>
      </c>
      <c r="X15">
        <v>4.7</v>
      </c>
      <c r="Y15">
        <v>7.4</v>
      </c>
      <c r="AC15" s="44" t="s">
        <v>492</v>
      </c>
      <c r="AD15" s="45">
        <v>84</v>
      </c>
      <c r="AE15" s="45">
        <v>85</v>
      </c>
      <c r="AF15" s="45">
        <v>80</v>
      </c>
      <c r="AG15" s="45">
        <v>85</v>
      </c>
      <c r="AH15" s="45"/>
      <c r="AI15" s="45">
        <f t="shared" si="2"/>
        <v>85</v>
      </c>
      <c r="AJ15" s="45">
        <f t="shared" si="3"/>
        <v>80</v>
      </c>
    </row>
    <row r="16" spans="2:36" ht="18.75">
      <c r="B16" s="47">
        <v>18</v>
      </c>
      <c r="C16">
        <v>81</v>
      </c>
      <c r="D16">
        <v>3</v>
      </c>
      <c r="E16">
        <v>2</v>
      </c>
      <c r="F16" t="s">
        <v>264</v>
      </c>
      <c r="G16" s="1" t="s">
        <v>265</v>
      </c>
      <c r="H16" s="1" t="s">
        <v>266</v>
      </c>
      <c r="I16" t="s">
        <v>267</v>
      </c>
      <c r="J16" s="1" t="s">
        <v>268</v>
      </c>
      <c r="K16" t="s">
        <v>370</v>
      </c>
      <c r="L16" s="15" t="s">
        <v>269</v>
      </c>
      <c r="M16" t="s">
        <v>72</v>
      </c>
      <c r="N16" t="s">
        <v>34</v>
      </c>
      <c r="O16">
        <v>2008</v>
      </c>
      <c r="Q16" t="s">
        <v>53</v>
      </c>
      <c r="R16" t="s">
        <v>271</v>
      </c>
      <c r="S16" t="s">
        <v>273</v>
      </c>
      <c r="T16" s="5" t="s">
        <v>279</v>
      </c>
      <c r="U16">
        <v>1000</v>
      </c>
      <c r="X16">
        <v>4.2</v>
      </c>
      <c r="Y16">
        <v>1.5</v>
      </c>
      <c r="AC16" s="44">
        <f aca="true" t="shared" si="4" ref="AC16:AC22">(AD16+AE16+AF16+AG16+AH16)/4</f>
        <v>81.75</v>
      </c>
      <c r="AD16" s="45">
        <v>83</v>
      </c>
      <c r="AE16" s="45">
        <v>86</v>
      </c>
      <c r="AF16" s="45">
        <v>79</v>
      </c>
      <c r="AG16" s="45">
        <v>79</v>
      </c>
      <c r="AH16" s="45"/>
      <c r="AI16" s="45">
        <f t="shared" si="2"/>
        <v>86</v>
      </c>
      <c r="AJ16" s="45">
        <f t="shared" si="3"/>
        <v>79</v>
      </c>
    </row>
    <row r="17" spans="2:36" ht="18.75">
      <c r="B17" s="47">
        <v>14</v>
      </c>
      <c r="C17">
        <v>11</v>
      </c>
      <c r="D17">
        <v>3</v>
      </c>
      <c r="E17">
        <v>2</v>
      </c>
      <c r="F17" t="s">
        <v>65</v>
      </c>
      <c r="G17" s="1" t="s">
        <v>66</v>
      </c>
      <c r="H17" s="1" t="s">
        <v>67</v>
      </c>
      <c r="I17" t="s">
        <v>68</v>
      </c>
      <c r="J17" s="1" t="s">
        <v>69</v>
      </c>
      <c r="K17" t="s">
        <v>359</v>
      </c>
      <c r="L17" t="s">
        <v>360</v>
      </c>
      <c r="M17" t="s">
        <v>72</v>
      </c>
      <c r="N17" t="s">
        <v>52</v>
      </c>
      <c r="O17">
        <v>2009</v>
      </c>
      <c r="Q17" t="s">
        <v>53</v>
      </c>
      <c r="R17" t="s">
        <v>75</v>
      </c>
      <c r="S17" t="s">
        <v>79</v>
      </c>
      <c r="T17" s="5" t="s">
        <v>83</v>
      </c>
      <c r="U17">
        <v>900</v>
      </c>
      <c r="X17">
        <v>4.8</v>
      </c>
      <c r="Y17">
        <v>2.3</v>
      </c>
      <c r="AC17" s="44">
        <f t="shared" si="4"/>
        <v>81.5</v>
      </c>
      <c r="AD17" s="45">
        <v>82</v>
      </c>
      <c r="AE17" s="45">
        <v>77</v>
      </c>
      <c r="AF17" s="45">
        <v>86</v>
      </c>
      <c r="AG17" s="45">
        <v>81</v>
      </c>
      <c r="AH17" s="45"/>
      <c r="AI17" s="45">
        <f t="shared" si="2"/>
        <v>86</v>
      </c>
      <c r="AJ17" s="45">
        <f t="shared" si="3"/>
        <v>77</v>
      </c>
    </row>
    <row r="18" spans="2:36" ht="18.75">
      <c r="B18" s="47">
        <v>17</v>
      </c>
      <c r="C18">
        <v>89</v>
      </c>
      <c r="D18">
        <v>3</v>
      </c>
      <c r="E18">
        <v>2</v>
      </c>
      <c r="F18" t="s">
        <v>283</v>
      </c>
      <c r="G18" s="1" t="s">
        <v>284</v>
      </c>
      <c r="H18" s="1" t="s">
        <v>67</v>
      </c>
      <c r="I18" t="s">
        <v>285</v>
      </c>
      <c r="J18" s="1" t="s">
        <v>286</v>
      </c>
      <c r="K18" t="s">
        <v>371</v>
      </c>
      <c r="L18" s="14" t="s">
        <v>372</v>
      </c>
      <c r="M18" t="s">
        <v>72</v>
      </c>
      <c r="N18" t="s">
        <v>137</v>
      </c>
      <c r="O18">
        <v>2009</v>
      </c>
      <c r="Q18" t="s">
        <v>53</v>
      </c>
      <c r="R18" t="s">
        <v>75</v>
      </c>
      <c r="S18" t="s">
        <v>287</v>
      </c>
      <c r="T18" s="5" t="s">
        <v>292</v>
      </c>
      <c r="AC18" s="44">
        <f t="shared" si="4"/>
        <v>81.5</v>
      </c>
      <c r="AD18" s="45">
        <v>82</v>
      </c>
      <c r="AE18" s="45">
        <v>87</v>
      </c>
      <c r="AF18" s="45">
        <v>79</v>
      </c>
      <c r="AG18" s="45">
        <v>78</v>
      </c>
      <c r="AH18" s="45"/>
      <c r="AI18" s="45">
        <f t="shared" si="2"/>
        <v>87</v>
      </c>
      <c r="AJ18" s="45">
        <f t="shared" si="3"/>
        <v>78</v>
      </c>
    </row>
    <row r="19" spans="2:36" ht="18.75">
      <c r="B19" s="47">
        <v>10</v>
      </c>
      <c r="C19">
        <v>18</v>
      </c>
      <c r="D19">
        <v>3</v>
      </c>
      <c r="E19">
        <v>2</v>
      </c>
      <c r="F19" t="s">
        <v>96</v>
      </c>
      <c r="G19" s="1" t="s">
        <v>97</v>
      </c>
      <c r="H19" s="1" t="s">
        <v>98</v>
      </c>
      <c r="I19" t="s">
        <v>96</v>
      </c>
      <c r="J19" s="1" t="s">
        <v>99</v>
      </c>
      <c r="K19" t="s">
        <v>361</v>
      </c>
      <c r="L19" t="s">
        <v>100</v>
      </c>
      <c r="M19" t="s">
        <v>72</v>
      </c>
      <c r="N19" t="s">
        <v>52</v>
      </c>
      <c r="O19">
        <v>2009</v>
      </c>
      <c r="Q19" t="s">
        <v>53</v>
      </c>
      <c r="R19" t="s">
        <v>55</v>
      </c>
      <c r="S19" t="s">
        <v>58</v>
      </c>
      <c r="T19" s="5" t="s">
        <v>106</v>
      </c>
      <c r="U19">
        <v>3000</v>
      </c>
      <c r="X19">
        <v>5.2</v>
      </c>
      <c r="Y19">
        <v>1.8</v>
      </c>
      <c r="AC19" s="44">
        <f t="shared" si="4"/>
        <v>80.5</v>
      </c>
      <c r="AD19" s="45">
        <v>83</v>
      </c>
      <c r="AE19" s="45">
        <v>80</v>
      </c>
      <c r="AF19" s="45">
        <v>80</v>
      </c>
      <c r="AG19" s="45">
        <v>79</v>
      </c>
      <c r="AH19" s="45"/>
      <c r="AI19" s="45">
        <f t="shared" si="2"/>
        <v>83</v>
      </c>
      <c r="AJ19" s="45">
        <f t="shared" si="3"/>
        <v>79</v>
      </c>
    </row>
    <row r="20" spans="2:36" ht="18.75">
      <c r="B20" s="47">
        <v>15</v>
      </c>
      <c r="C20">
        <v>96</v>
      </c>
      <c r="D20">
        <v>3</v>
      </c>
      <c r="E20">
        <v>2</v>
      </c>
      <c r="F20" t="s">
        <v>312</v>
      </c>
      <c r="G20" s="1" t="s">
        <v>313</v>
      </c>
      <c r="H20" s="1" t="s">
        <v>314</v>
      </c>
      <c r="I20" t="s">
        <v>315</v>
      </c>
      <c r="J20" s="1" t="s">
        <v>316</v>
      </c>
      <c r="K20" s="14" t="s">
        <v>374</v>
      </c>
      <c r="L20" s="15" t="s">
        <v>317</v>
      </c>
      <c r="M20" t="s">
        <v>72</v>
      </c>
      <c r="N20" t="s">
        <v>34</v>
      </c>
      <c r="O20">
        <v>2009</v>
      </c>
      <c r="Q20" t="s">
        <v>53</v>
      </c>
      <c r="R20" t="s">
        <v>318</v>
      </c>
      <c r="S20" t="s">
        <v>320</v>
      </c>
      <c r="T20" s="5" t="s">
        <v>322</v>
      </c>
      <c r="U20">
        <v>2000</v>
      </c>
      <c r="X20">
        <v>4.7</v>
      </c>
      <c r="Y20">
        <v>2.4</v>
      </c>
      <c r="AC20" s="44">
        <f t="shared" si="4"/>
        <v>80</v>
      </c>
      <c r="AD20" s="45">
        <v>77</v>
      </c>
      <c r="AE20" s="45">
        <v>79</v>
      </c>
      <c r="AF20" s="45">
        <v>84</v>
      </c>
      <c r="AG20" s="45">
        <v>80</v>
      </c>
      <c r="AH20" s="45"/>
      <c r="AI20" s="45">
        <f t="shared" si="2"/>
        <v>84</v>
      </c>
      <c r="AJ20" s="45">
        <f t="shared" si="3"/>
        <v>77</v>
      </c>
    </row>
    <row r="21" spans="2:36" ht="18.75">
      <c r="B21" s="47">
        <v>12</v>
      </c>
      <c r="C21">
        <v>61</v>
      </c>
      <c r="D21">
        <v>3</v>
      </c>
      <c r="E21">
        <v>2</v>
      </c>
      <c r="F21" t="s">
        <v>206</v>
      </c>
      <c r="G21" s="1" t="s">
        <v>207</v>
      </c>
      <c r="H21" s="1" t="s">
        <v>42</v>
      </c>
      <c r="I21" t="s">
        <v>208</v>
      </c>
      <c r="J21" s="1" t="s">
        <v>209</v>
      </c>
      <c r="K21" t="s">
        <v>367</v>
      </c>
      <c r="L21" s="15" t="s">
        <v>210</v>
      </c>
      <c r="M21" t="s">
        <v>72</v>
      </c>
      <c r="N21" t="s">
        <v>102</v>
      </c>
      <c r="O21">
        <v>2009</v>
      </c>
      <c r="Q21" t="s">
        <v>53</v>
      </c>
      <c r="R21" t="s">
        <v>55</v>
      </c>
      <c r="T21" s="5" t="s">
        <v>217</v>
      </c>
      <c r="U21">
        <v>2600</v>
      </c>
      <c r="X21">
        <v>5.3</v>
      </c>
      <c r="Y21">
        <v>2</v>
      </c>
      <c r="AC21" s="44">
        <f t="shared" si="4"/>
        <v>78.75</v>
      </c>
      <c r="AD21" s="45">
        <v>74</v>
      </c>
      <c r="AE21" s="45">
        <v>83</v>
      </c>
      <c r="AF21" s="45">
        <v>81</v>
      </c>
      <c r="AG21" s="45">
        <v>77</v>
      </c>
      <c r="AH21" s="45"/>
      <c r="AI21" s="45">
        <f t="shared" si="2"/>
        <v>83</v>
      </c>
      <c r="AJ21" s="45">
        <f t="shared" si="3"/>
        <v>74</v>
      </c>
    </row>
    <row r="22" spans="2:36" ht="18.75">
      <c r="B22" s="47">
        <v>13</v>
      </c>
      <c r="C22">
        <v>37</v>
      </c>
      <c r="D22">
        <v>3</v>
      </c>
      <c r="E22">
        <v>2</v>
      </c>
      <c r="F22" t="s">
        <v>146</v>
      </c>
      <c r="G22" s="1" t="s">
        <v>147</v>
      </c>
      <c r="H22" s="1" t="s">
        <v>67</v>
      </c>
      <c r="I22" t="s">
        <v>148</v>
      </c>
      <c r="J22" s="1" t="s">
        <v>149</v>
      </c>
      <c r="K22" s="2" t="s">
        <v>150</v>
      </c>
      <c r="L22" s="16" t="s">
        <v>151</v>
      </c>
      <c r="M22" t="s">
        <v>72</v>
      </c>
      <c r="N22" t="s">
        <v>52</v>
      </c>
      <c r="O22">
        <v>2009</v>
      </c>
      <c r="Q22" t="s">
        <v>53</v>
      </c>
      <c r="R22" t="s">
        <v>152</v>
      </c>
      <c r="S22" t="s">
        <v>155</v>
      </c>
      <c r="T22" s="5" t="s">
        <v>161</v>
      </c>
      <c r="U22">
        <v>7700</v>
      </c>
      <c r="X22">
        <v>5.3</v>
      </c>
      <c r="Y22">
        <v>2.2</v>
      </c>
      <c r="AC22" s="44">
        <f t="shared" si="4"/>
        <v>77.75</v>
      </c>
      <c r="AD22" s="45">
        <v>78</v>
      </c>
      <c r="AE22" s="45">
        <v>71</v>
      </c>
      <c r="AF22" s="45">
        <v>83</v>
      </c>
      <c r="AG22" s="45">
        <v>79</v>
      </c>
      <c r="AH22" s="45"/>
      <c r="AI22" s="45">
        <f t="shared" si="2"/>
        <v>83</v>
      </c>
      <c r="AJ22" s="45">
        <f t="shared" si="3"/>
        <v>71</v>
      </c>
    </row>
    <row r="23" spans="2:36" ht="18.75">
      <c r="B23" s="47" t="str">
        <f>M24</f>
        <v>Cabernet Sauvignon</v>
      </c>
      <c r="K23" s="2"/>
      <c r="L23" s="16"/>
      <c r="AC23" s="44"/>
      <c r="AD23" s="45"/>
      <c r="AE23" s="45"/>
      <c r="AF23" s="45"/>
      <c r="AG23" s="45"/>
      <c r="AH23" s="45"/>
      <c r="AI23" s="45"/>
      <c r="AJ23" s="45"/>
    </row>
    <row r="24" spans="2:36" ht="18.75">
      <c r="B24" s="47">
        <v>23</v>
      </c>
      <c r="C24">
        <v>64</v>
      </c>
      <c r="D24">
        <v>1</v>
      </c>
      <c r="E24">
        <v>3</v>
      </c>
      <c r="F24" t="s">
        <v>220</v>
      </c>
      <c r="G24" s="1" t="s">
        <v>221</v>
      </c>
      <c r="H24" s="1" t="s">
        <v>222</v>
      </c>
      <c r="I24" t="s">
        <v>223</v>
      </c>
      <c r="J24" s="1" t="s">
        <v>224</v>
      </c>
      <c r="K24" s="3" t="s">
        <v>368</v>
      </c>
      <c r="L24" s="2" t="s">
        <v>225</v>
      </c>
      <c r="M24" t="s">
        <v>48</v>
      </c>
      <c r="N24" t="s">
        <v>102</v>
      </c>
      <c r="O24">
        <v>2009</v>
      </c>
      <c r="Q24" t="s">
        <v>53</v>
      </c>
      <c r="R24" t="s">
        <v>228</v>
      </c>
      <c r="S24" t="s">
        <v>230</v>
      </c>
      <c r="T24" s="5" t="s">
        <v>233</v>
      </c>
      <c r="U24">
        <v>1800</v>
      </c>
      <c r="X24">
        <v>4.9</v>
      </c>
      <c r="Y24">
        <v>3</v>
      </c>
      <c r="AC24" s="44" t="s">
        <v>490</v>
      </c>
      <c r="AD24" s="45">
        <v>90</v>
      </c>
      <c r="AE24" s="45">
        <v>86</v>
      </c>
      <c r="AF24" s="45">
        <v>87</v>
      </c>
      <c r="AG24" s="45">
        <v>84</v>
      </c>
      <c r="AH24" s="45"/>
      <c r="AI24" s="45">
        <f aca="true" t="shared" si="5" ref="AI24:AI33">MAX(AD24:AH24)</f>
        <v>90</v>
      </c>
      <c r="AJ24" s="45">
        <f aca="true" t="shared" si="6" ref="AJ24:AJ33">MIN(AD24:AH24)</f>
        <v>84</v>
      </c>
    </row>
    <row r="25" spans="2:36" ht="18.75">
      <c r="B25" s="47">
        <v>20</v>
      </c>
      <c r="C25">
        <v>60</v>
      </c>
      <c r="D25">
        <v>1</v>
      </c>
      <c r="E25">
        <v>3</v>
      </c>
      <c r="F25" t="s">
        <v>206</v>
      </c>
      <c r="G25" s="1" t="s">
        <v>207</v>
      </c>
      <c r="H25" s="1" t="s">
        <v>42</v>
      </c>
      <c r="I25" t="s">
        <v>208</v>
      </c>
      <c r="J25" s="1" t="s">
        <v>209</v>
      </c>
      <c r="K25" t="s">
        <v>367</v>
      </c>
      <c r="L25" s="2" t="s">
        <v>210</v>
      </c>
      <c r="M25" t="s">
        <v>48</v>
      </c>
      <c r="N25" t="s">
        <v>102</v>
      </c>
      <c r="O25">
        <v>2009</v>
      </c>
      <c r="Q25" t="s">
        <v>53</v>
      </c>
      <c r="R25" t="s">
        <v>55</v>
      </c>
      <c r="T25" s="5" t="s">
        <v>216</v>
      </c>
      <c r="U25">
        <v>3400</v>
      </c>
      <c r="X25">
        <v>5.4</v>
      </c>
      <c r="Y25">
        <v>2</v>
      </c>
      <c r="AC25" s="44" t="s">
        <v>491</v>
      </c>
      <c r="AD25" s="45">
        <v>89</v>
      </c>
      <c r="AE25" s="45">
        <v>85</v>
      </c>
      <c r="AF25" s="45">
        <v>82</v>
      </c>
      <c r="AG25" s="45">
        <v>85</v>
      </c>
      <c r="AH25" s="45"/>
      <c r="AI25" s="45">
        <f t="shared" si="5"/>
        <v>89</v>
      </c>
      <c r="AJ25" s="45">
        <f t="shared" si="6"/>
        <v>82</v>
      </c>
    </row>
    <row r="26" spans="2:36" ht="18.75">
      <c r="B26" s="47">
        <v>26</v>
      </c>
      <c r="C26">
        <v>65</v>
      </c>
      <c r="D26">
        <v>1</v>
      </c>
      <c r="E26">
        <v>3</v>
      </c>
      <c r="F26" t="s">
        <v>220</v>
      </c>
      <c r="G26" s="1" t="s">
        <v>221</v>
      </c>
      <c r="H26" s="1" t="s">
        <v>222</v>
      </c>
      <c r="I26" t="s">
        <v>223</v>
      </c>
      <c r="J26" s="1" t="s">
        <v>224</v>
      </c>
      <c r="K26" t="s">
        <v>368</v>
      </c>
      <c r="L26" s="2" t="s">
        <v>225</v>
      </c>
      <c r="M26" t="s">
        <v>48</v>
      </c>
      <c r="N26" t="s">
        <v>52</v>
      </c>
      <c r="O26">
        <v>2008</v>
      </c>
      <c r="Q26" t="s">
        <v>53</v>
      </c>
      <c r="R26" t="s">
        <v>36</v>
      </c>
      <c r="S26" t="s">
        <v>38</v>
      </c>
      <c r="T26" s="5" t="s">
        <v>234</v>
      </c>
      <c r="U26">
        <v>500</v>
      </c>
      <c r="X26">
        <v>5.6</v>
      </c>
      <c r="Y26">
        <v>4</v>
      </c>
      <c r="AC26" s="44" t="s">
        <v>492</v>
      </c>
      <c r="AD26" s="45">
        <v>86</v>
      </c>
      <c r="AE26" s="45">
        <v>84</v>
      </c>
      <c r="AF26" s="45">
        <v>85</v>
      </c>
      <c r="AG26" s="45">
        <v>80</v>
      </c>
      <c r="AH26" s="45"/>
      <c r="AI26" s="45">
        <f t="shared" si="5"/>
        <v>86</v>
      </c>
      <c r="AJ26" s="45">
        <f t="shared" si="6"/>
        <v>80</v>
      </c>
    </row>
    <row r="27" spans="2:36" ht="18.75">
      <c r="B27" s="47">
        <v>29</v>
      </c>
      <c r="C27">
        <v>25</v>
      </c>
      <c r="D27">
        <v>1</v>
      </c>
      <c r="E27">
        <v>3</v>
      </c>
      <c r="F27" t="s">
        <v>117</v>
      </c>
      <c r="G27" s="1" t="s">
        <v>118</v>
      </c>
      <c r="H27" s="1" t="s">
        <v>119</v>
      </c>
      <c r="I27" t="s">
        <v>120</v>
      </c>
      <c r="J27" s="1" t="s">
        <v>121</v>
      </c>
      <c r="K27" s="3" t="s">
        <v>363</v>
      </c>
      <c r="L27" s="2" t="s">
        <v>122</v>
      </c>
      <c r="M27" t="s">
        <v>48</v>
      </c>
      <c r="N27" t="s">
        <v>52</v>
      </c>
      <c r="O27">
        <v>2008</v>
      </c>
      <c r="P27" t="s">
        <v>471</v>
      </c>
      <c r="Q27" t="s">
        <v>53</v>
      </c>
      <c r="R27" t="s">
        <v>123</v>
      </c>
      <c r="S27" t="s">
        <v>124</v>
      </c>
      <c r="T27" s="5" t="s">
        <v>125</v>
      </c>
      <c r="U27">
        <v>1000</v>
      </c>
      <c r="X27">
        <v>4.76</v>
      </c>
      <c r="Y27">
        <v>1</v>
      </c>
      <c r="AC27" s="44">
        <f aca="true" t="shared" si="7" ref="AC27:AC33">(AD27+AE27+AF27+AG27+AH27)/4</f>
        <v>83.5</v>
      </c>
      <c r="AD27" s="45">
        <v>82</v>
      </c>
      <c r="AE27" s="45">
        <v>81</v>
      </c>
      <c r="AF27" s="45">
        <v>85</v>
      </c>
      <c r="AG27" s="45">
        <v>86</v>
      </c>
      <c r="AH27" s="45"/>
      <c r="AI27" s="45">
        <f t="shared" si="5"/>
        <v>86</v>
      </c>
      <c r="AJ27" s="45">
        <f t="shared" si="6"/>
        <v>81</v>
      </c>
    </row>
    <row r="28" spans="2:36" ht="18.75">
      <c r="B28" s="47">
        <v>25</v>
      </c>
      <c r="C28">
        <v>51</v>
      </c>
      <c r="D28">
        <v>1</v>
      </c>
      <c r="E28">
        <v>3</v>
      </c>
      <c r="F28" t="s">
        <v>174</v>
      </c>
      <c r="G28" s="1" t="s">
        <v>175</v>
      </c>
      <c r="H28" s="1" t="s">
        <v>176</v>
      </c>
      <c r="I28" t="s">
        <v>177</v>
      </c>
      <c r="J28" s="1" t="s">
        <v>178</v>
      </c>
      <c r="K28" t="s">
        <v>365</v>
      </c>
      <c r="L28" s="2" t="s">
        <v>179</v>
      </c>
      <c r="M28" t="s">
        <v>48</v>
      </c>
      <c r="N28" t="s">
        <v>102</v>
      </c>
      <c r="O28">
        <v>2009</v>
      </c>
      <c r="Q28" t="s">
        <v>53</v>
      </c>
      <c r="R28" t="s">
        <v>186</v>
      </c>
      <c r="S28" t="s">
        <v>187</v>
      </c>
      <c r="T28" s="5" t="s">
        <v>196</v>
      </c>
      <c r="U28">
        <v>7500</v>
      </c>
      <c r="X28">
        <v>4.5</v>
      </c>
      <c r="Y28">
        <v>7.9</v>
      </c>
      <c r="AC28" s="44">
        <f t="shared" si="7"/>
        <v>83.25</v>
      </c>
      <c r="AD28" s="45">
        <v>85</v>
      </c>
      <c r="AE28" s="45">
        <v>83</v>
      </c>
      <c r="AF28" s="45">
        <v>84</v>
      </c>
      <c r="AG28" s="45">
        <v>81</v>
      </c>
      <c r="AH28" s="45"/>
      <c r="AI28" s="45">
        <f t="shared" si="5"/>
        <v>85</v>
      </c>
      <c r="AJ28" s="45">
        <f t="shared" si="6"/>
        <v>81</v>
      </c>
    </row>
    <row r="29" spans="2:36" ht="18.75">
      <c r="B29" s="47">
        <v>27</v>
      </c>
      <c r="C29">
        <v>27</v>
      </c>
      <c r="D29">
        <v>1</v>
      </c>
      <c r="E29">
        <v>3</v>
      </c>
      <c r="F29" t="s">
        <v>117</v>
      </c>
      <c r="G29" s="1" t="s">
        <v>118</v>
      </c>
      <c r="H29" s="1" t="s">
        <v>119</v>
      </c>
      <c r="I29" t="s">
        <v>120</v>
      </c>
      <c r="J29" s="1" t="s">
        <v>121</v>
      </c>
      <c r="K29" t="s">
        <v>363</v>
      </c>
      <c r="L29" s="2" t="s">
        <v>122</v>
      </c>
      <c r="M29" t="s">
        <v>48</v>
      </c>
      <c r="N29" t="s">
        <v>52</v>
      </c>
      <c r="O29">
        <v>2007</v>
      </c>
      <c r="Q29" t="s">
        <v>53</v>
      </c>
      <c r="R29" t="s">
        <v>123</v>
      </c>
      <c r="S29" t="s">
        <v>124</v>
      </c>
      <c r="T29" s="5" t="s">
        <v>127</v>
      </c>
      <c r="U29">
        <v>600</v>
      </c>
      <c r="X29">
        <v>6.9</v>
      </c>
      <c r="Y29">
        <v>1.7</v>
      </c>
      <c r="AC29" s="44">
        <f t="shared" si="7"/>
        <v>82.5</v>
      </c>
      <c r="AD29" s="45">
        <v>80</v>
      </c>
      <c r="AE29" s="45">
        <v>83</v>
      </c>
      <c r="AF29" s="45">
        <v>83</v>
      </c>
      <c r="AG29" s="45">
        <v>84</v>
      </c>
      <c r="AH29" s="45"/>
      <c r="AI29" s="45">
        <f t="shared" si="5"/>
        <v>84</v>
      </c>
      <c r="AJ29" s="45">
        <f t="shared" si="6"/>
        <v>80</v>
      </c>
    </row>
    <row r="30" spans="2:36" ht="18.75">
      <c r="B30" s="47">
        <v>28</v>
      </c>
      <c r="C30">
        <v>4</v>
      </c>
      <c r="D30">
        <v>1</v>
      </c>
      <c r="E30">
        <v>3</v>
      </c>
      <c r="F30" t="s">
        <v>40</v>
      </c>
      <c r="G30" s="1" t="s">
        <v>41</v>
      </c>
      <c r="H30" s="1" t="s">
        <v>42</v>
      </c>
      <c r="I30" t="s">
        <v>43</v>
      </c>
      <c r="J30" s="1" t="s">
        <v>44</v>
      </c>
      <c r="K30" s="3" t="s">
        <v>45</v>
      </c>
      <c r="L30" s="16" t="s">
        <v>46</v>
      </c>
      <c r="M30" t="s">
        <v>48</v>
      </c>
      <c r="N30" t="s">
        <v>52</v>
      </c>
      <c r="O30">
        <v>2007</v>
      </c>
      <c r="Q30" t="s">
        <v>53</v>
      </c>
      <c r="R30" t="s">
        <v>54</v>
      </c>
      <c r="S30" t="s">
        <v>56</v>
      </c>
      <c r="T30" s="5">
        <v>723</v>
      </c>
      <c r="U30">
        <v>700</v>
      </c>
      <c r="X30">
        <v>5.2</v>
      </c>
      <c r="Y30">
        <v>2.2</v>
      </c>
      <c r="AC30" s="44">
        <f t="shared" si="7"/>
        <v>81.75</v>
      </c>
      <c r="AD30" s="45">
        <v>81</v>
      </c>
      <c r="AE30" s="45">
        <v>85</v>
      </c>
      <c r="AF30" s="45">
        <v>84</v>
      </c>
      <c r="AG30" s="45">
        <v>77</v>
      </c>
      <c r="AH30" s="45"/>
      <c r="AI30" s="45">
        <f t="shared" si="5"/>
        <v>85</v>
      </c>
      <c r="AJ30" s="45">
        <f t="shared" si="6"/>
        <v>77</v>
      </c>
    </row>
    <row r="31" spans="2:36" ht="18.75">
      <c r="B31" s="47">
        <v>24</v>
      </c>
      <c r="C31">
        <v>17</v>
      </c>
      <c r="D31">
        <v>1</v>
      </c>
      <c r="E31">
        <v>3</v>
      </c>
      <c r="F31" t="s">
        <v>96</v>
      </c>
      <c r="G31" s="1" t="s">
        <v>97</v>
      </c>
      <c r="H31" s="1" t="s">
        <v>98</v>
      </c>
      <c r="I31" t="s">
        <v>96</v>
      </c>
      <c r="J31" s="1" t="s">
        <v>99</v>
      </c>
      <c r="K31" t="s">
        <v>361</v>
      </c>
      <c r="L31" t="s">
        <v>100</v>
      </c>
      <c r="M31" t="s">
        <v>48</v>
      </c>
      <c r="N31" t="s">
        <v>102</v>
      </c>
      <c r="O31">
        <v>2009</v>
      </c>
      <c r="Q31" t="s">
        <v>53</v>
      </c>
      <c r="R31" t="s">
        <v>55</v>
      </c>
      <c r="S31" t="s">
        <v>58</v>
      </c>
      <c r="T31" s="5" t="s">
        <v>105</v>
      </c>
      <c r="U31">
        <v>5000</v>
      </c>
      <c r="X31">
        <v>5.4</v>
      </c>
      <c r="Y31">
        <v>4.4</v>
      </c>
      <c r="AC31" s="44">
        <f t="shared" si="7"/>
        <v>81.25</v>
      </c>
      <c r="AD31" s="45">
        <v>79</v>
      </c>
      <c r="AE31" s="45">
        <v>79</v>
      </c>
      <c r="AF31" s="45">
        <v>85</v>
      </c>
      <c r="AG31" s="45">
        <v>82</v>
      </c>
      <c r="AH31" s="45"/>
      <c r="AI31" s="45">
        <f t="shared" si="5"/>
        <v>85</v>
      </c>
      <c r="AJ31" s="45">
        <f t="shared" si="6"/>
        <v>79</v>
      </c>
    </row>
    <row r="32" spans="2:36" ht="18.75">
      <c r="B32" s="47">
        <v>21</v>
      </c>
      <c r="C32">
        <v>134</v>
      </c>
      <c r="D32">
        <v>1</v>
      </c>
      <c r="E32">
        <v>3</v>
      </c>
      <c r="F32" t="s">
        <v>435</v>
      </c>
      <c r="G32" s="1" t="s">
        <v>436</v>
      </c>
      <c r="H32" s="1" t="s">
        <v>67</v>
      </c>
      <c r="I32" t="s">
        <v>437</v>
      </c>
      <c r="J32" s="1" t="s">
        <v>438</v>
      </c>
      <c r="K32" s="14" t="s">
        <v>448</v>
      </c>
      <c r="L32" s="3" t="s">
        <v>449</v>
      </c>
      <c r="M32" t="s">
        <v>439</v>
      </c>
      <c r="N32" t="s">
        <v>52</v>
      </c>
      <c r="O32">
        <v>2009</v>
      </c>
      <c r="Q32" t="s">
        <v>53</v>
      </c>
      <c r="R32" t="s">
        <v>75</v>
      </c>
      <c r="S32" t="s">
        <v>77</v>
      </c>
      <c r="T32" s="5" t="s">
        <v>442</v>
      </c>
      <c r="U32">
        <v>4000</v>
      </c>
      <c r="X32">
        <v>4.6</v>
      </c>
      <c r="Y32">
        <v>2.7</v>
      </c>
      <c r="AC32" s="44">
        <f t="shared" si="7"/>
        <v>80.75</v>
      </c>
      <c r="AD32" s="45">
        <v>77</v>
      </c>
      <c r="AE32" s="45">
        <v>81</v>
      </c>
      <c r="AF32" s="45">
        <v>85</v>
      </c>
      <c r="AG32" s="45">
        <v>80</v>
      </c>
      <c r="AH32" s="45"/>
      <c r="AI32" s="45">
        <f t="shared" si="5"/>
        <v>85</v>
      </c>
      <c r="AJ32" s="45">
        <f t="shared" si="6"/>
        <v>77</v>
      </c>
    </row>
    <row r="33" spans="2:36" ht="18.75">
      <c r="B33" s="47">
        <v>22</v>
      </c>
      <c r="C33">
        <v>90</v>
      </c>
      <c r="D33">
        <v>1</v>
      </c>
      <c r="E33">
        <v>3</v>
      </c>
      <c r="F33" t="s">
        <v>283</v>
      </c>
      <c r="G33" s="1" t="s">
        <v>284</v>
      </c>
      <c r="H33" s="1" t="s">
        <v>67</v>
      </c>
      <c r="I33" t="s">
        <v>285</v>
      </c>
      <c r="J33" s="1" t="s">
        <v>286</v>
      </c>
      <c r="K33" t="s">
        <v>371</v>
      </c>
      <c r="L33" s="3" t="s">
        <v>372</v>
      </c>
      <c r="M33" t="s">
        <v>48</v>
      </c>
      <c r="N33" t="s">
        <v>137</v>
      </c>
      <c r="O33">
        <v>2009</v>
      </c>
      <c r="Q33" t="s">
        <v>53</v>
      </c>
      <c r="R33" t="s">
        <v>138</v>
      </c>
      <c r="S33" t="s">
        <v>156</v>
      </c>
      <c r="T33" s="5" t="s">
        <v>293</v>
      </c>
      <c r="AC33" s="44">
        <f t="shared" si="7"/>
        <v>79.75</v>
      </c>
      <c r="AD33" s="45">
        <v>81</v>
      </c>
      <c r="AE33" s="45">
        <v>74</v>
      </c>
      <c r="AF33" s="45">
        <v>83</v>
      </c>
      <c r="AG33" s="45">
        <v>81</v>
      </c>
      <c r="AH33" s="45"/>
      <c r="AI33" s="45">
        <f t="shared" si="5"/>
        <v>83</v>
      </c>
      <c r="AJ33" s="45">
        <f t="shared" si="6"/>
        <v>74</v>
      </c>
    </row>
    <row r="34" spans="2:36" ht="18.75">
      <c r="B34" s="47" t="str">
        <f>M35</f>
        <v>Dornfelder</v>
      </c>
      <c r="L34" s="3"/>
      <c r="AC34" s="44"/>
      <c r="AD34" s="45"/>
      <c r="AE34" s="45"/>
      <c r="AF34" s="45"/>
      <c r="AG34" s="45"/>
      <c r="AH34" s="45"/>
      <c r="AI34" s="45"/>
      <c r="AJ34" s="45"/>
    </row>
    <row r="35" spans="2:36" ht="18.75">
      <c r="B35" s="47">
        <v>37</v>
      </c>
      <c r="C35">
        <v>16</v>
      </c>
      <c r="D35">
        <v>1</v>
      </c>
      <c r="E35">
        <v>4</v>
      </c>
      <c r="F35" t="s">
        <v>96</v>
      </c>
      <c r="G35" s="1" t="s">
        <v>97</v>
      </c>
      <c r="H35" s="1" t="s">
        <v>98</v>
      </c>
      <c r="I35" t="s">
        <v>96</v>
      </c>
      <c r="J35" s="1" t="s">
        <v>99</v>
      </c>
      <c r="K35" s="3" t="s">
        <v>361</v>
      </c>
      <c r="L35" s="15" t="s">
        <v>100</v>
      </c>
      <c r="M35" t="s">
        <v>50</v>
      </c>
      <c r="N35" t="s">
        <v>102</v>
      </c>
      <c r="O35">
        <v>2009</v>
      </c>
      <c r="Q35" t="s">
        <v>53</v>
      </c>
      <c r="R35" t="s">
        <v>55</v>
      </c>
      <c r="S35" t="s">
        <v>103</v>
      </c>
      <c r="T35" s="5" t="s">
        <v>104</v>
      </c>
      <c r="U35">
        <v>5000</v>
      </c>
      <c r="X35">
        <v>5.1</v>
      </c>
      <c r="Y35">
        <v>3.5</v>
      </c>
      <c r="AC35" s="44" t="s">
        <v>490</v>
      </c>
      <c r="AD35" s="45">
        <v>87</v>
      </c>
      <c r="AE35" s="45">
        <v>80</v>
      </c>
      <c r="AF35" s="45">
        <v>87</v>
      </c>
      <c r="AG35" s="45">
        <v>89</v>
      </c>
      <c r="AH35" s="45"/>
      <c r="AI35" s="45">
        <f aca="true" t="shared" si="8" ref="AI35:AI46">MAX(AD35:AH35)</f>
        <v>89</v>
      </c>
      <c r="AJ35" s="45">
        <f aca="true" t="shared" si="9" ref="AJ35:AJ46">MIN(AD35:AH35)</f>
        <v>80</v>
      </c>
    </row>
    <row r="36" spans="2:36" ht="18.75">
      <c r="B36" s="47">
        <v>35</v>
      </c>
      <c r="C36">
        <v>35</v>
      </c>
      <c r="D36">
        <v>1</v>
      </c>
      <c r="E36">
        <v>4</v>
      </c>
      <c r="F36" t="s">
        <v>146</v>
      </c>
      <c r="G36" s="1" t="s">
        <v>147</v>
      </c>
      <c r="H36" s="1" t="s">
        <v>67</v>
      </c>
      <c r="I36" t="s">
        <v>148</v>
      </c>
      <c r="J36" s="1" t="s">
        <v>149</v>
      </c>
      <c r="K36" s="2" t="s">
        <v>150</v>
      </c>
      <c r="L36" s="4" t="s">
        <v>151</v>
      </c>
      <c r="M36" t="s">
        <v>50</v>
      </c>
      <c r="N36" t="s">
        <v>52</v>
      </c>
      <c r="O36">
        <v>2009</v>
      </c>
      <c r="Q36" t="s">
        <v>53</v>
      </c>
      <c r="R36" t="s">
        <v>54</v>
      </c>
      <c r="S36" t="s">
        <v>154</v>
      </c>
      <c r="T36" s="5" t="s">
        <v>159</v>
      </c>
      <c r="U36">
        <v>2000</v>
      </c>
      <c r="X36">
        <v>4.9</v>
      </c>
      <c r="Y36">
        <v>2.5</v>
      </c>
      <c r="AC36" s="44" t="s">
        <v>491</v>
      </c>
      <c r="AD36" s="45">
        <v>84</v>
      </c>
      <c r="AE36" s="45">
        <v>81</v>
      </c>
      <c r="AF36" s="45">
        <v>86</v>
      </c>
      <c r="AG36" s="45">
        <v>88</v>
      </c>
      <c r="AH36" s="45"/>
      <c r="AI36" s="45">
        <f t="shared" si="8"/>
        <v>88</v>
      </c>
      <c r="AJ36" s="45">
        <f t="shared" si="9"/>
        <v>81</v>
      </c>
    </row>
    <row r="37" spans="2:36" ht="18.75">
      <c r="B37" s="47">
        <v>34</v>
      </c>
      <c r="C37">
        <v>92</v>
      </c>
      <c r="D37">
        <v>1</v>
      </c>
      <c r="E37">
        <v>4</v>
      </c>
      <c r="F37" t="s">
        <v>295</v>
      </c>
      <c r="G37" s="1" t="s">
        <v>296</v>
      </c>
      <c r="H37" s="1" t="s">
        <v>67</v>
      </c>
      <c r="I37" t="s">
        <v>295</v>
      </c>
      <c r="J37" s="1" t="s">
        <v>297</v>
      </c>
      <c r="K37" s="13"/>
      <c r="L37" s="2" t="s">
        <v>298</v>
      </c>
      <c r="M37" t="s">
        <v>50</v>
      </c>
      <c r="N37" t="s">
        <v>52</v>
      </c>
      <c r="O37">
        <v>2009</v>
      </c>
      <c r="Q37" t="s">
        <v>53</v>
      </c>
      <c r="R37" t="s">
        <v>55</v>
      </c>
      <c r="S37" t="s">
        <v>58</v>
      </c>
      <c r="T37" s="5" t="s">
        <v>299</v>
      </c>
      <c r="U37">
        <v>550</v>
      </c>
      <c r="X37">
        <v>6.2</v>
      </c>
      <c r="Y37">
        <v>2.2</v>
      </c>
      <c r="AC37" s="44" t="s">
        <v>492</v>
      </c>
      <c r="AD37" s="45">
        <v>81</v>
      </c>
      <c r="AE37" s="45">
        <v>88</v>
      </c>
      <c r="AF37" s="45">
        <v>84</v>
      </c>
      <c r="AG37" s="45">
        <v>84</v>
      </c>
      <c r="AH37" s="45"/>
      <c r="AI37" s="45">
        <f t="shared" si="8"/>
        <v>88</v>
      </c>
      <c r="AJ37" s="45">
        <f t="shared" si="9"/>
        <v>81</v>
      </c>
    </row>
    <row r="38" spans="2:36" ht="18.75">
      <c r="B38" s="47">
        <v>36</v>
      </c>
      <c r="C38">
        <v>98</v>
      </c>
      <c r="D38">
        <v>1</v>
      </c>
      <c r="E38">
        <v>4</v>
      </c>
      <c r="F38" t="s">
        <v>312</v>
      </c>
      <c r="G38" s="1" t="s">
        <v>313</v>
      </c>
      <c r="H38" s="1" t="s">
        <v>314</v>
      </c>
      <c r="I38" t="s">
        <v>315</v>
      </c>
      <c r="J38" s="1" t="s">
        <v>316</v>
      </c>
      <c r="K38" s="13" t="s">
        <v>374</v>
      </c>
      <c r="L38" s="2" t="s">
        <v>317</v>
      </c>
      <c r="M38" t="s">
        <v>50</v>
      </c>
      <c r="N38" t="s">
        <v>34</v>
      </c>
      <c r="O38">
        <v>2009</v>
      </c>
      <c r="Q38" t="s">
        <v>53</v>
      </c>
      <c r="R38" t="s">
        <v>319</v>
      </c>
      <c r="S38" t="s">
        <v>321</v>
      </c>
      <c r="T38" s="5" t="s">
        <v>324</v>
      </c>
      <c r="U38">
        <v>600</v>
      </c>
      <c r="X38">
        <v>4.9</v>
      </c>
      <c r="Y38">
        <v>2.7</v>
      </c>
      <c r="AC38" s="44">
        <f aca="true" t="shared" si="10" ref="AC38:AC46">(AD38+AE38+AF38+AG38+AH38)/4</f>
        <v>83.75</v>
      </c>
      <c r="AD38" s="45">
        <v>84</v>
      </c>
      <c r="AE38" s="45">
        <v>85</v>
      </c>
      <c r="AF38" s="45">
        <v>82</v>
      </c>
      <c r="AG38" s="45">
        <v>84</v>
      </c>
      <c r="AH38" s="45"/>
      <c r="AI38" s="45">
        <f t="shared" si="8"/>
        <v>85</v>
      </c>
      <c r="AJ38" s="45">
        <f t="shared" si="9"/>
        <v>82</v>
      </c>
    </row>
    <row r="39" spans="2:36" ht="18.75">
      <c r="B39" s="47">
        <v>32</v>
      </c>
      <c r="C39">
        <v>11</v>
      </c>
      <c r="D39">
        <v>1</v>
      </c>
      <c r="E39">
        <v>4</v>
      </c>
      <c r="F39" t="s">
        <v>386</v>
      </c>
      <c r="G39" s="1" t="s">
        <v>388</v>
      </c>
      <c r="H39" s="1" t="s">
        <v>67</v>
      </c>
      <c r="I39" t="s">
        <v>389</v>
      </c>
      <c r="J39" s="1" t="s">
        <v>390</v>
      </c>
      <c r="K39" s="3" t="s">
        <v>391</v>
      </c>
      <c r="L39" s="4" t="s">
        <v>392</v>
      </c>
      <c r="M39" t="s">
        <v>50</v>
      </c>
      <c r="N39" t="s">
        <v>52</v>
      </c>
      <c r="O39">
        <v>2009</v>
      </c>
      <c r="Q39" t="s">
        <v>53</v>
      </c>
      <c r="R39" t="s">
        <v>75</v>
      </c>
      <c r="S39" t="s">
        <v>251</v>
      </c>
      <c r="T39" s="5" t="s">
        <v>394</v>
      </c>
      <c r="U39">
        <v>400</v>
      </c>
      <c r="X39">
        <v>5.3</v>
      </c>
      <c r="Y39">
        <v>1.9</v>
      </c>
      <c r="AC39" s="44">
        <f t="shared" si="10"/>
        <v>83.5</v>
      </c>
      <c r="AD39" s="45">
        <v>82</v>
      </c>
      <c r="AE39" s="45">
        <v>83</v>
      </c>
      <c r="AF39" s="45">
        <v>86</v>
      </c>
      <c r="AG39" s="45">
        <v>83</v>
      </c>
      <c r="AH39" s="45"/>
      <c r="AI39" s="45">
        <f t="shared" si="8"/>
        <v>86</v>
      </c>
      <c r="AJ39" s="45">
        <f t="shared" si="9"/>
        <v>82</v>
      </c>
    </row>
    <row r="40" spans="2:36" ht="18.75">
      <c r="B40" s="47">
        <v>30</v>
      </c>
      <c r="C40">
        <v>125</v>
      </c>
      <c r="D40">
        <v>1</v>
      </c>
      <c r="E40">
        <v>4</v>
      </c>
      <c r="F40" t="s">
        <v>413</v>
      </c>
      <c r="G40" s="1" t="s">
        <v>414</v>
      </c>
      <c r="H40" s="1" t="s">
        <v>222</v>
      </c>
      <c r="I40" t="s">
        <v>415</v>
      </c>
      <c r="J40" s="1" t="s">
        <v>416</v>
      </c>
      <c r="K40" s="14" t="s">
        <v>445</v>
      </c>
      <c r="L40" s="6" t="s">
        <v>446</v>
      </c>
      <c r="M40" t="s">
        <v>50</v>
      </c>
      <c r="N40" t="s">
        <v>52</v>
      </c>
      <c r="O40">
        <v>2009</v>
      </c>
      <c r="Q40" t="s">
        <v>53</v>
      </c>
      <c r="R40" t="s">
        <v>153</v>
      </c>
      <c r="T40" s="5" t="s">
        <v>422</v>
      </c>
      <c r="U40">
        <v>1200</v>
      </c>
      <c r="X40">
        <v>3.81</v>
      </c>
      <c r="Y40">
        <v>1.3</v>
      </c>
      <c r="AC40" s="44">
        <f t="shared" si="10"/>
        <v>82.75</v>
      </c>
      <c r="AD40" s="45">
        <v>81</v>
      </c>
      <c r="AE40" s="45">
        <v>82</v>
      </c>
      <c r="AF40" s="45">
        <v>81</v>
      </c>
      <c r="AG40" s="45">
        <v>87</v>
      </c>
      <c r="AH40" s="45"/>
      <c r="AI40" s="45">
        <f t="shared" si="8"/>
        <v>87</v>
      </c>
      <c r="AJ40" s="45">
        <f t="shared" si="9"/>
        <v>81</v>
      </c>
    </row>
    <row r="41" spans="2:36" ht="18.75">
      <c r="B41" s="47">
        <v>33</v>
      </c>
      <c r="C41">
        <v>135</v>
      </c>
      <c r="D41">
        <v>1</v>
      </c>
      <c r="E41">
        <v>4</v>
      </c>
      <c r="F41" t="s">
        <v>435</v>
      </c>
      <c r="G41" s="1" t="s">
        <v>436</v>
      </c>
      <c r="H41" s="1" t="s">
        <v>67</v>
      </c>
      <c r="I41" t="s">
        <v>437</v>
      </c>
      <c r="J41" s="1" t="s">
        <v>438</v>
      </c>
      <c r="K41" s="14" t="s">
        <v>448</v>
      </c>
      <c r="L41" s="3" t="s">
        <v>449</v>
      </c>
      <c r="M41" t="s">
        <v>50</v>
      </c>
      <c r="N41" t="s">
        <v>52</v>
      </c>
      <c r="O41">
        <v>2009</v>
      </c>
      <c r="Q41" t="s">
        <v>53</v>
      </c>
      <c r="R41" t="s">
        <v>75</v>
      </c>
      <c r="S41" t="s">
        <v>77</v>
      </c>
      <c r="T41" s="5" t="s">
        <v>443</v>
      </c>
      <c r="U41">
        <v>5000</v>
      </c>
      <c r="X41">
        <v>4</v>
      </c>
      <c r="Y41">
        <v>1.9</v>
      </c>
      <c r="AC41" s="44">
        <f t="shared" si="10"/>
        <v>81.75</v>
      </c>
      <c r="AD41" s="45">
        <v>83</v>
      </c>
      <c r="AE41" s="45">
        <v>83</v>
      </c>
      <c r="AF41" s="45">
        <v>81</v>
      </c>
      <c r="AG41" s="45">
        <v>80</v>
      </c>
      <c r="AH41" s="45"/>
      <c r="AI41" s="45">
        <f t="shared" si="8"/>
        <v>83</v>
      </c>
      <c r="AJ41" s="45">
        <f t="shared" si="9"/>
        <v>80</v>
      </c>
    </row>
    <row r="42" spans="2:36" ht="18.75">
      <c r="B42" s="47">
        <v>40</v>
      </c>
      <c r="C42">
        <v>7</v>
      </c>
      <c r="D42">
        <v>1</v>
      </c>
      <c r="E42">
        <v>4</v>
      </c>
      <c r="F42" t="s">
        <v>59</v>
      </c>
      <c r="G42" s="1" t="s">
        <v>60</v>
      </c>
      <c r="H42" s="1" t="s">
        <v>42</v>
      </c>
      <c r="I42" t="s">
        <v>59</v>
      </c>
      <c r="J42" s="1" t="s">
        <v>61</v>
      </c>
      <c r="K42" s="3" t="s">
        <v>358</v>
      </c>
      <c r="L42" s="15" t="s">
        <v>62</v>
      </c>
      <c r="M42" t="s">
        <v>50</v>
      </c>
      <c r="N42" t="s">
        <v>34</v>
      </c>
      <c r="O42">
        <v>2008</v>
      </c>
      <c r="Q42" t="s">
        <v>53</v>
      </c>
      <c r="R42" t="s">
        <v>54</v>
      </c>
      <c r="T42" s="5">
        <v>854</v>
      </c>
      <c r="U42">
        <v>8000</v>
      </c>
      <c r="X42">
        <v>5.07</v>
      </c>
      <c r="Y42">
        <v>1.5</v>
      </c>
      <c r="AC42" s="44">
        <f t="shared" si="10"/>
        <v>81.75</v>
      </c>
      <c r="AD42" s="45">
        <v>78</v>
      </c>
      <c r="AE42" s="45">
        <v>84</v>
      </c>
      <c r="AF42" s="45">
        <v>80</v>
      </c>
      <c r="AG42" s="45">
        <v>85</v>
      </c>
      <c r="AH42" s="45"/>
      <c r="AI42" s="45">
        <f t="shared" si="8"/>
        <v>85</v>
      </c>
      <c r="AJ42" s="45">
        <f t="shared" si="9"/>
        <v>78</v>
      </c>
    </row>
    <row r="43" spans="2:36" ht="18.75">
      <c r="B43" s="47">
        <v>41</v>
      </c>
      <c r="C43">
        <v>6</v>
      </c>
      <c r="D43">
        <v>1</v>
      </c>
      <c r="E43">
        <v>4</v>
      </c>
      <c r="F43" t="s">
        <v>40</v>
      </c>
      <c r="G43" s="1" t="s">
        <v>41</v>
      </c>
      <c r="H43" s="1" t="s">
        <v>42</v>
      </c>
      <c r="I43" t="s">
        <v>43</v>
      </c>
      <c r="J43" s="1" t="s">
        <v>44</v>
      </c>
      <c r="K43" s="13" t="s">
        <v>45</v>
      </c>
      <c r="L43" s="4" t="s">
        <v>46</v>
      </c>
      <c r="M43" t="s">
        <v>50</v>
      </c>
      <c r="N43" t="s">
        <v>52</v>
      </c>
      <c r="O43">
        <v>2008</v>
      </c>
      <c r="Q43" t="s">
        <v>53</v>
      </c>
      <c r="R43" t="s">
        <v>55</v>
      </c>
      <c r="S43" t="s">
        <v>58</v>
      </c>
      <c r="T43" s="5">
        <v>823</v>
      </c>
      <c r="U43">
        <v>1200</v>
      </c>
      <c r="X43">
        <v>4.6</v>
      </c>
      <c r="Y43">
        <v>2.2</v>
      </c>
      <c r="AC43" s="44">
        <f t="shared" si="10"/>
        <v>81.5</v>
      </c>
      <c r="AD43" s="45">
        <v>78</v>
      </c>
      <c r="AE43" s="45">
        <v>79</v>
      </c>
      <c r="AF43" s="45">
        <v>86</v>
      </c>
      <c r="AG43" s="45">
        <v>83</v>
      </c>
      <c r="AH43" s="45"/>
      <c r="AI43" s="45">
        <f t="shared" si="8"/>
        <v>86</v>
      </c>
      <c r="AJ43" s="45">
        <f t="shared" si="9"/>
        <v>78</v>
      </c>
    </row>
    <row r="44" spans="2:36" ht="18.75">
      <c r="B44" s="47">
        <v>31</v>
      </c>
      <c r="C44">
        <v>129</v>
      </c>
      <c r="D44">
        <v>1</v>
      </c>
      <c r="E44">
        <v>4</v>
      </c>
      <c r="F44" t="s">
        <v>426</v>
      </c>
      <c r="G44" s="1" t="s">
        <v>427</v>
      </c>
      <c r="H44" s="1" t="s">
        <v>67</v>
      </c>
      <c r="I44" t="s">
        <v>428</v>
      </c>
      <c r="J44" s="1" t="s">
        <v>429</v>
      </c>
      <c r="K44" s="14" t="s">
        <v>447</v>
      </c>
      <c r="L44" s="3" t="s">
        <v>450</v>
      </c>
      <c r="M44" t="s">
        <v>50</v>
      </c>
      <c r="N44" t="s">
        <v>52</v>
      </c>
      <c r="O44">
        <v>2009</v>
      </c>
      <c r="Q44" t="s">
        <v>53</v>
      </c>
      <c r="R44" t="s">
        <v>75</v>
      </c>
      <c r="S44" t="s">
        <v>77</v>
      </c>
      <c r="T44" s="5" t="s">
        <v>431</v>
      </c>
      <c r="U44">
        <v>1430</v>
      </c>
      <c r="X44">
        <v>5.2</v>
      </c>
      <c r="Y44">
        <v>1.4</v>
      </c>
      <c r="AC44" s="44">
        <f t="shared" si="10"/>
        <v>80.5</v>
      </c>
      <c r="AD44" s="45">
        <v>80</v>
      </c>
      <c r="AE44" s="45">
        <v>77</v>
      </c>
      <c r="AF44" s="45">
        <v>84</v>
      </c>
      <c r="AG44" s="45">
        <v>81</v>
      </c>
      <c r="AH44" s="45"/>
      <c r="AI44" s="45">
        <f t="shared" si="8"/>
        <v>84</v>
      </c>
      <c r="AJ44" s="45">
        <f t="shared" si="9"/>
        <v>77</v>
      </c>
    </row>
    <row r="45" spans="2:36" ht="18.75">
      <c r="B45" s="47">
        <v>39</v>
      </c>
      <c r="C45">
        <v>57</v>
      </c>
      <c r="D45">
        <v>1</v>
      </c>
      <c r="E45">
        <v>4</v>
      </c>
      <c r="F45" t="s">
        <v>206</v>
      </c>
      <c r="G45" s="1" t="s">
        <v>207</v>
      </c>
      <c r="H45" s="1" t="s">
        <v>42</v>
      </c>
      <c r="I45" t="s">
        <v>208</v>
      </c>
      <c r="J45" s="1" t="s">
        <v>209</v>
      </c>
      <c r="K45" s="13" t="s">
        <v>367</v>
      </c>
      <c r="L45" s="2" t="s">
        <v>210</v>
      </c>
      <c r="M45" t="s">
        <v>50</v>
      </c>
      <c r="N45" t="s">
        <v>34</v>
      </c>
      <c r="O45">
        <v>2009</v>
      </c>
      <c r="Q45" t="s">
        <v>53</v>
      </c>
      <c r="R45" t="s">
        <v>55</v>
      </c>
      <c r="T45" s="5" t="s">
        <v>213</v>
      </c>
      <c r="U45">
        <v>4500</v>
      </c>
      <c r="X45">
        <v>5.3</v>
      </c>
      <c r="Y45">
        <v>7</v>
      </c>
      <c r="AC45" s="44">
        <f t="shared" si="10"/>
        <v>76</v>
      </c>
      <c r="AD45" s="45">
        <v>77</v>
      </c>
      <c r="AE45" s="45">
        <v>70</v>
      </c>
      <c r="AF45" s="45">
        <v>79</v>
      </c>
      <c r="AG45" s="45">
        <v>78</v>
      </c>
      <c r="AH45" s="45"/>
      <c r="AI45" s="45">
        <f t="shared" si="8"/>
        <v>79</v>
      </c>
      <c r="AJ45" s="45">
        <f t="shared" si="9"/>
        <v>70</v>
      </c>
    </row>
    <row r="46" spans="2:36" ht="18.75">
      <c r="B46" s="47">
        <v>38</v>
      </c>
      <c r="C46">
        <v>117</v>
      </c>
      <c r="D46">
        <v>1</v>
      </c>
      <c r="E46">
        <v>4</v>
      </c>
      <c r="F46" t="s">
        <v>403</v>
      </c>
      <c r="G46" s="1" t="s">
        <v>404</v>
      </c>
      <c r="H46" s="1" t="s">
        <v>67</v>
      </c>
      <c r="I46" t="s">
        <v>405</v>
      </c>
      <c r="J46" s="1" t="s">
        <v>406</v>
      </c>
      <c r="K46" s="14" t="s">
        <v>407</v>
      </c>
      <c r="L46" s="16" t="s">
        <v>408</v>
      </c>
      <c r="M46" t="s">
        <v>50</v>
      </c>
      <c r="N46" t="s">
        <v>52</v>
      </c>
      <c r="O46">
        <v>2009</v>
      </c>
      <c r="Q46" t="s">
        <v>53</v>
      </c>
      <c r="R46" t="s">
        <v>75</v>
      </c>
      <c r="S46" t="s">
        <v>409</v>
      </c>
      <c r="T46" s="5" t="s">
        <v>410</v>
      </c>
      <c r="U46">
        <v>550</v>
      </c>
      <c r="X46">
        <v>4.9</v>
      </c>
      <c r="Y46">
        <v>3.5</v>
      </c>
      <c r="AC46" s="44">
        <f t="shared" si="10"/>
        <v>72</v>
      </c>
      <c r="AD46" s="45">
        <v>69</v>
      </c>
      <c r="AE46" s="45">
        <v>78</v>
      </c>
      <c r="AF46" s="45">
        <v>64</v>
      </c>
      <c r="AG46" s="45">
        <v>77</v>
      </c>
      <c r="AH46" s="45"/>
      <c r="AI46" s="45">
        <f t="shared" si="8"/>
        <v>78</v>
      </c>
      <c r="AJ46" s="45">
        <f t="shared" si="9"/>
        <v>64</v>
      </c>
    </row>
    <row r="47" spans="2:36" ht="18.75">
      <c r="B47" s="47" t="str">
        <f>M48</f>
        <v>Frankovka</v>
      </c>
      <c r="K47" s="14"/>
      <c r="L47" s="16"/>
      <c r="AC47" s="44"/>
      <c r="AD47" s="45"/>
      <c r="AE47" s="45"/>
      <c r="AF47" s="45"/>
      <c r="AG47" s="45"/>
      <c r="AH47" s="45"/>
      <c r="AI47" s="45"/>
      <c r="AJ47" s="45"/>
    </row>
    <row r="48" spans="2:36" ht="18.75">
      <c r="B48" s="47">
        <v>47</v>
      </c>
      <c r="C48">
        <v>93</v>
      </c>
      <c r="D48">
        <v>5</v>
      </c>
      <c r="E48">
        <v>5</v>
      </c>
      <c r="F48" t="s">
        <v>295</v>
      </c>
      <c r="G48" s="1" t="s">
        <v>296</v>
      </c>
      <c r="H48" s="1" t="s">
        <v>67</v>
      </c>
      <c r="I48" t="s">
        <v>295</v>
      </c>
      <c r="J48" s="1" t="s">
        <v>297</v>
      </c>
      <c r="L48" s="2" t="s">
        <v>298</v>
      </c>
      <c r="M48" t="s">
        <v>101</v>
      </c>
      <c r="N48" t="s">
        <v>52</v>
      </c>
      <c r="O48">
        <v>2009</v>
      </c>
      <c r="Q48" t="s">
        <v>53</v>
      </c>
      <c r="R48" t="s">
        <v>55</v>
      </c>
      <c r="S48" t="s">
        <v>58</v>
      </c>
      <c r="T48" s="5" t="s">
        <v>300</v>
      </c>
      <c r="U48">
        <v>600</v>
      </c>
      <c r="X48">
        <v>0.08</v>
      </c>
      <c r="Y48">
        <v>2.6</v>
      </c>
      <c r="AC48" s="44" t="s">
        <v>490</v>
      </c>
      <c r="AD48" s="45">
        <v>93</v>
      </c>
      <c r="AE48" s="45">
        <v>84</v>
      </c>
      <c r="AF48" s="45">
        <v>79</v>
      </c>
      <c r="AG48" s="45">
        <v>87</v>
      </c>
      <c r="AH48" s="45">
        <v>83</v>
      </c>
      <c r="AI48" s="45">
        <f aca="true" t="shared" si="11" ref="AI48:AI62">MAX(AD48:AH48)</f>
        <v>93</v>
      </c>
      <c r="AJ48" s="45">
        <f aca="true" t="shared" si="12" ref="AJ48:AJ62">MIN(AD48:AH48)</f>
        <v>79</v>
      </c>
    </row>
    <row r="49" spans="2:36" ht="18.75">
      <c r="B49" s="47">
        <v>56</v>
      </c>
      <c r="C49">
        <v>40</v>
      </c>
      <c r="D49">
        <v>5</v>
      </c>
      <c r="E49">
        <v>5</v>
      </c>
      <c r="F49" t="s">
        <v>164</v>
      </c>
      <c r="G49" s="1" t="s">
        <v>165</v>
      </c>
      <c r="H49" s="1" t="s">
        <v>67</v>
      </c>
      <c r="I49" t="s">
        <v>166</v>
      </c>
      <c r="J49" s="1" t="s">
        <v>167</v>
      </c>
      <c r="K49" s="14" t="s">
        <v>377</v>
      </c>
      <c r="L49" s="2" t="s">
        <v>168</v>
      </c>
      <c r="M49" t="s">
        <v>101</v>
      </c>
      <c r="N49" t="s">
        <v>102</v>
      </c>
      <c r="O49">
        <v>2006</v>
      </c>
      <c r="Q49" t="s">
        <v>53</v>
      </c>
      <c r="R49" t="s">
        <v>75</v>
      </c>
      <c r="S49" t="s">
        <v>77</v>
      </c>
      <c r="T49" s="5" t="s">
        <v>171</v>
      </c>
      <c r="U49">
        <v>280</v>
      </c>
      <c r="X49">
        <v>5.1</v>
      </c>
      <c r="Y49">
        <v>2.2</v>
      </c>
      <c r="AC49" s="44" t="s">
        <v>491</v>
      </c>
      <c r="AD49" s="45">
        <v>85</v>
      </c>
      <c r="AE49" s="45">
        <v>77</v>
      </c>
      <c r="AF49" s="45">
        <v>92</v>
      </c>
      <c r="AG49" s="45">
        <v>86</v>
      </c>
      <c r="AH49" s="45">
        <v>80</v>
      </c>
      <c r="AI49" s="45">
        <f t="shared" si="11"/>
        <v>92</v>
      </c>
      <c r="AJ49" s="45">
        <f t="shared" si="12"/>
        <v>77</v>
      </c>
    </row>
    <row r="50" spans="2:36" ht="18.75">
      <c r="B50" s="47">
        <v>54</v>
      </c>
      <c r="C50">
        <v>124</v>
      </c>
      <c r="D50">
        <v>5</v>
      </c>
      <c r="E50">
        <v>5</v>
      </c>
      <c r="F50" t="s">
        <v>413</v>
      </c>
      <c r="G50" s="1" t="s">
        <v>414</v>
      </c>
      <c r="H50" s="1" t="s">
        <v>222</v>
      </c>
      <c r="I50" t="s">
        <v>415</v>
      </c>
      <c r="J50" s="1" t="s">
        <v>416</v>
      </c>
      <c r="K50" s="14" t="s">
        <v>445</v>
      </c>
      <c r="L50" s="6" t="s">
        <v>446</v>
      </c>
      <c r="M50" t="s">
        <v>101</v>
      </c>
      <c r="N50" t="s">
        <v>34</v>
      </c>
      <c r="O50">
        <v>2008</v>
      </c>
      <c r="Q50" t="s">
        <v>53</v>
      </c>
      <c r="R50" t="s">
        <v>153</v>
      </c>
      <c r="T50" s="5" t="s">
        <v>421</v>
      </c>
      <c r="U50">
        <v>2000</v>
      </c>
      <c r="X50">
        <v>5.14</v>
      </c>
      <c r="Y50">
        <v>3.8</v>
      </c>
      <c r="AC50" s="44" t="s">
        <v>492</v>
      </c>
      <c r="AD50" s="45">
        <v>87</v>
      </c>
      <c r="AE50" s="45">
        <v>78</v>
      </c>
      <c r="AF50" s="45">
        <v>85</v>
      </c>
      <c r="AG50" s="45">
        <v>85</v>
      </c>
      <c r="AH50" s="45">
        <v>83</v>
      </c>
      <c r="AI50" s="45">
        <f t="shared" si="11"/>
        <v>87</v>
      </c>
      <c r="AJ50" s="45">
        <f t="shared" si="12"/>
        <v>78</v>
      </c>
    </row>
    <row r="51" spans="2:36" ht="18.75">
      <c r="B51" s="47">
        <v>46</v>
      </c>
      <c r="C51">
        <v>109</v>
      </c>
      <c r="D51">
        <v>5</v>
      </c>
      <c r="E51">
        <v>5</v>
      </c>
      <c r="F51" t="s">
        <v>386</v>
      </c>
      <c r="G51" s="1" t="s">
        <v>388</v>
      </c>
      <c r="H51" s="1" t="s">
        <v>67</v>
      </c>
      <c r="I51" t="s">
        <v>389</v>
      </c>
      <c r="J51" s="1" t="s">
        <v>390</v>
      </c>
      <c r="K51" s="3" t="s">
        <v>391</v>
      </c>
      <c r="L51" s="4" t="s">
        <v>392</v>
      </c>
      <c r="M51" t="s">
        <v>101</v>
      </c>
      <c r="N51" t="s">
        <v>137</v>
      </c>
      <c r="O51">
        <v>2009</v>
      </c>
      <c r="Q51" t="s">
        <v>53</v>
      </c>
      <c r="R51" t="s">
        <v>75</v>
      </c>
      <c r="S51" t="s">
        <v>251</v>
      </c>
      <c r="T51" s="5" t="s">
        <v>218</v>
      </c>
      <c r="U51">
        <v>800</v>
      </c>
      <c r="X51">
        <v>5.2</v>
      </c>
      <c r="Y51">
        <v>2.2</v>
      </c>
      <c r="AC51" s="44">
        <f aca="true" t="shared" si="13" ref="AC51:AC62">(AD51+AE51+AF51+AG51+AH51)/5</f>
        <v>81.6</v>
      </c>
      <c r="AD51" s="45">
        <v>84</v>
      </c>
      <c r="AE51" s="45">
        <v>82</v>
      </c>
      <c r="AF51" s="45">
        <v>79</v>
      </c>
      <c r="AG51" s="45">
        <v>78</v>
      </c>
      <c r="AH51" s="45">
        <v>85</v>
      </c>
      <c r="AI51" s="45">
        <f t="shared" si="11"/>
        <v>85</v>
      </c>
      <c r="AJ51" s="45">
        <f t="shared" si="12"/>
        <v>78</v>
      </c>
    </row>
    <row r="52" spans="2:36" ht="18.75">
      <c r="B52" s="47">
        <v>44</v>
      </c>
      <c r="C52">
        <v>105</v>
      </c>
      <c r="D52">
        <v>5</v>
      </c>
      <c r="E52">
        <v>5</v>
      </c>
      <c r="F52" t="s">
        <v>347</v>
      </c>
      <c r="G52" s="1" t="s">
        <v>348</v>
      </c>
      <c r="H52" s="1" t="s">
        <v>42</v>
      </c>
      <c r="I52" t="s">
        <v>349</v>
      </c>
      <c r="J52" s="1" t="s">
        <v>350</v>
      </c>
      <c r="L52" s="2" t="s">
        <v>351</v>
      </c>
      <c r="M52" t="s">
        <v>101</v>
      </c>
      <c r="N52" t="s">
        <v>52</v>
      </c>
      <c r="O52">
        <v>2009</v>
      </c>
      <c r="Q52" t="s">
        <v>53</v>
      </c>
      <c r="R52" t="s">
        <v>54</v>
      </c>
      <c r="S52" t="s">
        <v>124</v>
      </c>
      <c r="T52" s="5" t="s">
        <v>356</v>
      </c>
      <c r="X52">
        <v>4.8</v>
      </c>
      <c r="Y52">
        <v>1.8</v>
      </c>
      <c r="AC52" s="44">
        <f t="shared" si="13"/>
        <v>81.2</v>
      </c>
      <c r="AD52" s="45">
        <v>86</v>
      </c>
      <c r="AE52" s="45">
        <v>80</v>
      </c>
      <c r="AF52" s="45">
        <v>73</v>
      </c>
      <c r="AG52" s="45">
        <v>87</v>
      </c>
      <c r="AH52" s="45">
        <v>80</v>
      </c>
      <c r="AI52" s="45">
        <f t="shared" si="11"/>
        <v>87</v>
      </c>
      <c r="AJ52" s="45">
        <f t="shared" si="12"/>
        <v>73</v>
      </c>
    </row>
    <row r="53" spans="2:36" ht="18.75">
      <c r="B53" s="47">
        <v>43</v>
      </c>
      <c r="C53">
        <v>21</v>
      </c>
      <c r="D53">
        <v>5</v>
      </c>
      <c r="E53">
        <v>5</v>
      </c>
      <c r="F53" t="s">
        <v>96</v>
      </c>
      <c r="G53" s="1" t="s">
        <v>97</v>
      </c>
      <c r="H53" s="1" t="s">
        <v>98</v>
      </c>
      <c r="I53" t="s">
        <v>96</v>
      </c>
      <c r="J53" s="1" t="s">
        <v>99</v>
      </c>
      <c r="K53" t="s">
        <v>361</v>
      </c>
      <c r="L53" s="13" t="s">
        <v>100</v>
      </c>
      <c r="M53" t="s">
        <v>101</v>
      </c>
      <c r="N53" t="s">
        <v>52</v>
      </c>
      <c r="O53">
        <v>2009</v>
      </c>
      <c r="Q53" t="s">
        <v>53</v>
      </c>
      <c r="R53" t="s">
        <v>55</v>
      </c>
      <c r="S53" t="s">
        <v>58</v>
      </c>
      <c r="T53" s="5" t="s">
        <v>109</v>
      </c>
      <c r="U53">
        <v>6000</v>
      </c>
      <c r="X53">
        <v>5.6</v>
      </c>
      <c r="Y53">
        <v>1.8</v>
      </c>
      <c r="AC53" s="44">
        <f t="shared" si="13"/>
        <v>80.6</v>
      </c>
      <c r="AD53" s="45">
        <v>81</v>
      </c>
      <c r="AE53" s="45">
        <v>79</v>
      </c>
      <c r="AF53" s="45">
        <v>80</v>
      </c>
      <c r="AG53" s="45">
        <v>82</v>
      </c>
      <c r="AH53" s="45">
        <v>81</v>
      </c>
      <c r="AI53" s="45">
        <f t="shared" si="11"/>
        <v>82</v>
      </c>
      <c r="AJ53" s="45">
        <f t="shared" si="12"/>
        <v>79</v>
      </c>
    </row>
    <row r="54" spans="2:36" ht="18.75">
      <c r="B54" s="47">
        <v>45</v>
      </c>
      <c r="C54">
        <v>116</v>
      </c>
      <c r="D54">
        <v>5</v>
      </c>
      <c r="E54">
        <v>5</v>
      </c>
      <c r="F54" t="s">
        <v>387</v>
      </c>
      <c r="G54" s="1" t="s">
        <v>398</v>
      </c>
      <c r="H54" s="1" t="s">
        <v>67</v>
      </c>
      <c r="I54" t="s">
        <v>387</v>
      </c>
      <c r="J54" s="1" t="s">
        <v>399</v>
      </c>
      <c r="K54" s="14" t="s">
        <v>400</v>
      </c>
      <c r="L54" s="3" t="s">
        <v>401</v>
      </c>
      <c r="M54" t="s">
        <v>101</v>
      </c>
      <c r="N54" t="s">
        <v>52</v>
      </c>
      <c r="O54">
        <v>2009</v>
      </c>
      <c r="Q54" t="s">
        <v>53</v>
      </c>
      <c r="R54" t="s">
        <v>75</v>
      </c>
      <c r="S54" t="s">
        <v>78</v>
      </c>
      <c r="T54" s="5" t="s">
        <v>402</v>
      </c>
      <c r="U54">
        <v>400</v>
      </c>
      <c r="X54">
        <v>5.2</v>
      </c>
      <c r="Y54">
        <v>1.8</v>
      </c>
      <c r="AC54" s="44">
        <f t="shared" si="13"/>
        <v>79.6</v>
      </c>
      <c r="AD54" s="45">
        <v>82</v>
      </c>
      <c r="AE54" s="45">
        <v>78</v>
      </c>
      <c r="AF54" s="45">
        <v>78</v>
      </c>
      <c r="AG54" s="45">
        <v>81</v>
      </c>
      <c r="AH54" s="45">
        <v>79</v>
      </c>
      <c r="AI54" s="45">
        <f t="shared" si="11"/>
        <v>82</v>
      </c>
      <c r="AJ54" s="45">
        <f t="shared" si="12"/>
        <v>78</v>
      </c>
    </row>
    <row r="55" spans="2:36" ht="18.75">
      <c r="B55" s="47">
        <v>51</v>
      </c>
      <c r="C55">
        <v>45</v>
      </c>
      <c r="D55">
        <v>5</v>
      </c>
      <c r="E55">
        <v>5</v>
      </c>
      <c r="F55" t="s">
        <v>174</v>
      </c>
      <c r="G55" s="1" t="s">
        <v>175</v>
      </c>
      <c r="H55" s="1" t="s">
        <v>176</v>
      </c>
      <c r="I55" t="s">
        <v>177</v>
      </c>
      <c r="J55" s="1" t="s">
        <v>178</v>
      </c>
      <c r="K55" t="s">
        <v>365</v>
      </c>
      <c r="L55" s="2" t="s">
        <v>179</v>
      </c>
      <c r="M55" t="s">
        <v>101</v>
      </c>
      <c r="N55" t="s">
        <v>52</v>
      </c>
      <c r="O55">
        <v>2009</v>
      </c>
      <c r="Q55" t="s">
        <v>53</v>
      </c>
      <c r="R55" t="s">
        <v>76</v>
      </c>
      <c r="S55" t="s">
        <v>181</v>
      </c>
      <c r="T55" s="5" t="s">
        <v>190</v>
      </c>
      <c r="U55">
        <v>18500</v>
      </c>
      <c r="X55">
        <v>5.2</v>
      </c>
      <c r="Y55">
        <v>7.5</v>
      </c>
      <c r="AC55" s="44">
        <f t="shared" si="13"/>
        <v>79.6</v>
      </c>
      <c r="AD55" s="45">
        <v>82</v>
      </c>
      <c r="AE55" s="45">
        <v>71</v>
      </c>
      <c r="AF55" s="45">
        <v>86</v>
      </c>
      <c r="AG55" s="45">
        <v>83</v>
      </c>
      <c r="AH55" s="45">
        <v>76</v>
      </c>
      <c r="AI55" s="45">
        <f t="shared" si="11"/>
        <v>86</v>
      </c>
      <c r="AJ55" s="45">
        <f t="shared" si="12"/>
        <v>71</v>
      </c>
    </row>
    <row r="56" spans="2:36" ht="18.75">
      <c r="B56" s="47">
        <v>50</v>
      </c>
      <c r="C56">
        <v>56</v>
      </c>
      <c r="D56">
        <v>5</v>
      </c>
      <c r="E56">
        <v>5</v>
      </c>
      <c r="F56" t="s">
        <v>206</v>
      </c>
      <c r="G56" s="1" t="s">
        <v>207</v>
      </c>
      <c r="H56" s="1" t="s">
        <v>42</v>
      </c>
      <c r="I56" t="s">
        <v>208</v>
      </c>
      <c r="J56" s="1" t="s">
        <v>209</v>
      </c>
      <c r="K56" s="3" t="s">
        <v>367</v>
      </c>
      <c r="L56" s="2" t="s">
        <v>210</v>
      </c>
      <c r="M56" t="s">
        <v>101</v>
      </c>
      <c r="N56" t="s">
        <v>52</v>
      </c>
      <c r="O56">
        <v>2009</v>
      </c>
      <c r="Q56" t="s">
        <v>53</v>
      </c>
      <c r="R56" t="s">
        <v>54</v>
      </c>
      <c r="T56" s="5" t="s">
        <v>212</v>
      </c>
      <c r="U56">
        <v>2000</v>
      </c>
      <c r="X56">
        <v>5.4</v>
      </c>
      <c r="Y56">
        <v>3</v>
      </c>
      <c r="AC56" s="44">
        <f t="shared" si="13"/>
        <v>79</v>
      </c>
      <c r="AD56" s="45">
        <v>76</v>
      </c>
      <c r="AE56" s="45">
        <v>78</v>
      </c>
      <c r="AF56" s="45">
        <v>81</v>
      </c>
      <c r="AG56" s="45">
        <v>82</v>
      </c>
      <c r="AH56" s="45">
        <v>78</v>
      </c>
      <c r="AI56" s="45">
        <f t="shared" si="11"/>
        <v>82</v>
      </c>
      <c r="AJ56" s="45">
        <f t="shared" si="12"/>
        <v>76</v>
      </c>
    </row>
    <row r="57" spans="2:36" ht="18.75">
      <c r="B57" s="47">
        <v>48</v>
      </c>
      <c r="C57">
        <v>77</v>
      </c>
      <c r="D57">
        <v>5</v>
      </c>
      <c r="E57">
        <v>5</v>
      </c>
      <c r="F57" t="s">
        <v>264</v>
      </c>
      <c r="G57" s="1" t="s">
        <v>265</v>
      </c>
      <c r="H57" s="1" t="s">
        <v>266</v>
      </c>
      <c r="I57" t="s">
        <v>267</v>
      </c>
      <c r="J57" s="1" t="s">
        <v>268</v>
      </c>
      <c r="K57" s="14" t="s">
        <v>370</v>
      </c>
      <c r="L57" s="2" t="s">
        <v>269</v>
      </c>
      <c r="M57" t="s">
        <v>101</v>
      </c>
      <c r="N57" t="s">
        <v>52</v>
      </c>
      <c r="O57">
        <v>2009</v>
      </c>
      <c r="Q57" t="s">
        <v>53</v>
      </c>
      <c r="R57" t="s">
        <v>271</v>
      </c>
      <c r="S57" t="s">
        <v>273</v>
      </c>
      <c r="T57" s="5" t="s">
        <v>275</v>
      </c>
      <c r="U57">
        <v>6000</v>
      </c>
      <c r="X57">
        <v>4.8</v>
      </c>
      <c r="Y57">
        <v>2.8</v>
      </c>
      <c r="AC57" s="44">
        <f t="shared" si="13"/>
        <v>78.2</v>
      </c>
      <c r="AD57" s="45">
        <v>85</v>
      </c>
      <c r="AE57" s="45">
        <v>79</v>
      </c>
      <c r="AF57" s="45">
        <v>62</v>
      </c>
      <c r="AG57" s="45">
        <v>85</v>
      </c>
      <c r="AH57" s="45">
        <v>80</v>
      </c>
      <c r="AI57" s="45">
        <f t="shared" si="11"/>
        <v>85</v>
      </c>
      <c r="AJ57" s="45">
        <f t="shared" si="12"/>
        <v>62</v>
      </c>
    </row>
    <row r="58" spans="2:36" ht="18.75">
      <c r="B58" s="47">
        <v>52</v>
      </c>
      <c r="C58">
        <v>85</v>
      </c>
      <c r="D58">
        <v>5</v>
      </c>
      <c r="E58">
        <v>5</v>
      </c>
      <c r="F58" t="s">
        <v>283</v>
      </c>
      <c r="G58" s="1" t="s">
        <v>284</v>
      </c>
      <c r="H58" s="1" t="s">
        <v>67</v>
      </c>
      <c r="I58" t="s">
        <v>285</v>
      </c>
      <c r="J58" s="1" t="s">
        <v>286</v>
      </c>
      <c r="K58" s="3" t="s">
        <v>371</v>
      </c>
      <c r="L58" s="3" t="s">
        <v>372</v>
      </c>
      <c r="M58" t="s">
        <v>101</v>
      </c>
      <c r="N58" t="s">
        <v>137</v>
      </c>
      <c r="O58">
        <v>2009</v>
      </c>
      <c r="Q58" t="s">
        <v>53</v>
      </c>
      <c r="R58" t="s">
        <v>75</v>
      </c>
      <c r="S58" t="s">
        <v>78</v>
      </c>
      <c r="T58" s="5" t="s">
        <v>288</v>
      </c>
      <c r="AC58" s="44">
        <f t="shared" si="13"/>
        <v>77.8</v>
      </c>
      <c r="AD58" s="45">
        <v>88</v>
      </c>
      <c r="AE58" s="45">
        <v>73</v>
      </c>
      <c r="AF58" s="45">
        <v>75</v>
      </c>
      <c r="AG58" s="45">
        <v>84</v>
      </c>
      <c r="AH58" s="45">
        <v>69</v>
      </c>
      <c r="AI58" s="45">
        <f t="shared" si="11"/>
        <v>88</v>
      </c>
      <c r="AJ58" s="45">
        <f t="shared" si="12"/>
        <v>69</v>
      </c>
    </row>
    <row r="59" spans="2:36" ht="18.75">
      <c r="B59" s="47">
        <v>42</v>
      </c>
      <c r="C59">
        <v>71</v>
      </c>
      <c r="D59">
        <v>5</v>
      </c>
      <c r="E59">
        <v>5</v>
      </c>
      <c r="F59" t="s">
        <v>247</v>
      </c>
      <c r="G59" s="1" t="s">
        <v>248</v>
      </c>
      <c r="H59" s="1" t="s">
        <v>67</v>
      </c>
      <c r="I59" t="s">
        <v>247</v>
      </c>
      <c r="J59" s="1" t="s">
        <v>249</v>
      </c>
      <c r="L59" s="2" t="s">
        <v>250</v>
      </c>
      <c r="M59" t="s">
        <v>101</v>
      </c>
      <c r="N59" t="s">
        <v>52</v>
      </c>
      <c r="O59">
        <v>2009</v>
      </c>
      <c r="Q59" t="s">
        <v>53</v>
      </c>
      <c r="R59" t="s">
        <v>75</v>
      </c>
      <c r="S59" t="s">
        <v>251</v>
      </c>
      <c r="T59" s="5" t="s">
        <v>252</v>
      </c>
      <c r="U59">
        <v>1100</v>
      </c>
      <c r="X59">
        <v>4.7</v>
      </c>
      <c r="Y59">
        <v>1.6</v>
      </c>
      <c r="AC59" s="44">
        <f t="shared" si="13"/>
        <v>77.2</v>
      </c>
      <c r="AD59" s="45">
        <v>82</v>
      </c>
      <c r="AE59" s="45">
        <v>77</v>
      </c>
      <c r="AF59" s="45">
        <v>75</v>
      </c>
      <c r="AG59" s="45">
        <v>80</v>
      </c>
      <c r="AH59" s="45">
        <v>72</v>
      </c>
      <c r="AI59" s="45">
        <f t="shared" si="11"/>
        <v>82</v>
      </c>
      <c r="AJ59" s="45">
        <f t="shared" si="12"/>
        <v>72</v>
      </c>
    </row>
    <row r="60" spans="2:36" ht="18.75">
      <c r="B60" s="47">
        <v>49</v>
      </c>
      <c r="C60">
        <v>107</v>
      </c>
      <c r="D60">
        <v>5</v>
      </c>
      <c r="E60">
        <v>5</v>
      </c>
      <c r="F60" t="s">
        <v>378</v>
      </c>
      <c r="G60" s="1" t="s">
        <v>380</v>
      </c>
      <c r="H60" t="s">
        <v>29</v>
      </c>
      <c r="I60" t="s">
        <v>381</v>
      </c>
      <c r="J60" s="1" t="s">
        <v>382</v>
      </c>
      <c r="K60" s="14" t="s">
        <v>379</v>
      </c>
      <c r="L60" s="3" t="s">
        <v>383</v>
      </c>
      <c r="M60" t="s">
        <v>101</v>
      </c>
      <c r="N60" t="s">
        <v>52</v>
      </c>
      <c r="O60">
        <v>2009</v>
      </c>
      <c r="Q60" t="s">
        <v>53</v>
      </c>
      <c r="R60" t="s">
        <v>36</v>
      </c>
      <c r="S60" t="s">
        <v>38</v>
      </c>
      <c r="T60" s="5" t="s">
        <v>384</v>
      </c>
      <c r="U60">
        <v>1800</v>
      </c>
      <c r="X60">
        <v>6</v>
      </c>
      <c r="Y60">
        <v>2.8</v>
      </c>
      <c r="AC60" s="44">
        <f t="shared" si="13"/>
        <v>73.4</v>
      </c>
      <c r="AD60" s="45">
        <v>74</v>
      </c>
      <c r="AE60" s="45">
        <v>80</v>
      </c>
      <c r="AF60" s="45">
        <v>85</v>
      </c>
      <c r="AG60" s="45">
        <v>65</v>
      </c>
      <c r="AH60" s="45">
        <v>63</v>
      </c>
      <c r="AI60" s="45">
        <f t="shared" si="11"/>
        <v>85</v>
      </c>
      <c r="AJ60" s="45">
        <f t="shared" si="12"/>
        <v>63</v>
      </c>
    </row>
    <row r="61" spans="2:36" ht="18.75">
      <c r="B61" s="47">
        <v>55</v>
      </c>
      <c r="C61">
        <v>23</v>
      </c>
      <c r="D61">
        <v>5</v>
      </c>
      <c r="E61">
        <v>5</v>
      </c>
      <c r="F61" t="s">
        <v>111</v>
      </c>
      <c r="G61" s="1" t="s">
        <v>112</v>
      </c>
      <c r="H61" s="1" t="s">
        <v>67</v>
      </c>
      <c r="I61" t="s">
        <v>111</v>
      </c>
      <c r="J61" s="1" t="s">
        <v>113</v>
      </c>
      <c r="K61" s="14" t="s">
        <v>362</v>
      </c>
      <c r="L61" s="2" t="s">
        <v>114</v>
      </c>
      <c r="M61" t="s">
        <v>101</v>
      </c>
      <c r="N61" t="s">
        <v>52</v>
      </c>
      <c r="O61">
        <v>2007</v>
      </c>
      <c r="Q61" t="s">
        <v>53</v>
      </c>
      <c r="R61" t="s">
        <v>75</v>
      </c>
      <c r="S61" t="s">
        <v>79</v>
      </c>
      <c r="T61" s="5" t="s">
        <v>115</v>
      </c>
      <c r="U61">
        <v>550</v>
      </c>
      <c r="X61">
        <v>5</v>
      </c>
      <c r="Y61">
        <v>1.6</v>
      </c>
      <c r="AC61" s="44">
        <f t="shared" si="13"/>
        <v>72.2</v>
      </c>
      <c r="AD61" s="45">
        <v>76</v>
      </c>
      <c r="AE61" s="45">
        <v>70</v>
      </c>
      <c r="AF61" s="45">
        <v>73</v>
      </c>
      <c r="AG61" s="45">
        <v>77</v>
      </c>
      <c r="AH61" s="45">
        <v>65</v>
      </c>
      <c r="AI61" s="45">
        <f t="shared" si="11"/>
        <v>77</v>
      </c>
      <c r="AJ61" s="45">
        <f t="shared" si="12"/>
        <v>65</v>
      </c>
    </row>
    <row r="62" spans="2:36" ht="18.75">
      <c r="B62" s="47">
        <v>53</v>
      </c>
      <c r="C62">
        <v>112</v>
      </c>
      <c r="D62">
        <v>5</v>
      </c>
      <c r="E62">
        <v>5</v>
      </c>
      <c r="F62" t="s">
        <v>386</v>
      </c>
      <c r="G62" s="1" t="s">
        <v>388</v>
      </c>
      <c r="H62" s="1" t="s">
        <v>67</v>
      </c>
      <c r="I62" t="s">
        <v>389</v>
      </c>
      <c r="J62" s="1" t="s">
        <v>390</v>
      </c>
      <c r="K62" s="14" t="s">
        <v>391</v>
      </c>
      <c r="L62" s="16" t="s">
        <v>392</v>
      </c>
      <c r="M62" t="s">
        <v>101</v>
      </c>
      <c r="N62" t="s">
        <v>137</v>
      </c>
      <c r="O62">
        <v>2008</v>
      </c>
      <c r="Q62" t="s">
        <v>53</v>
      </c>
      <c r="R62" t="s">
        <v>75</v>
      </c>
      <c r="S62" t="s">
        <v>251</v>
      </c>
      <c r="T62" s="5" t="s">
        <v>395</v>
      </c>
      <c r="U62">
        <v>3000</v>
      </c>
      <c r="X62">
        <v>6.3</v>
      </c>
      <c r="Y62">
        <v>2.7</v>
      </c>
      <c r="AC62" s="44">
        <f t="shared" si="13"/>
        <v>70.8</v>
      </c>
      <c r="AD62" s="45">
        <v>80</v>
      </c>
      <c r="AE62" s="45">
        <v>71</v>
      </c>
      <c r="AF62" s="45">
        <v>77</v>
      </c>
      <c r="AG62" s="45">
        <v>77</v>
      </c>
      <c r="AH62" s="45">
        <v>49</v>
      </c>
      <c r="AI62" s="45">
        <f t="shared" si="11"/>
        <v>80</v>
      </c>
      <c r="AJ62" s="45">
        <f t="shared" si="12"/>
        <v>49</v>
      </c>
    </row>
    <row r="63" spans="2:36" ht="18.75">
      <c r="B63" s="47" t="str">
        <f>M64</f>
        <v>Modrý Portugal</v>
      </c>
      <c r="K63" s="14"/>
      <c r="L63" s="16"/>
      <c r="AC63" s="44"/>
      <c r="AD63" s="45"/>
      <c r="AE63" s="45"/>
      <c r="AF63" s="45"/>
      <c r="AG63" s="45"/>
      <c r="AH63" s="45"/>
      <c r="AI63" s="45"/>
      <c r="AJ63" s="45"/>
    </row>
    <row r="64" spans="2:36" ht="18.75">
      <c r="B64" s="47">
        <v>63</v>
      </c>
      <c r="C64">
        <v>46</v>
      </c>
      <c r="D64">
        <v>2</v>
      </c>
      <c r="E64">
        <v>6</v>
      </c>
      <c r="F64" t="s">
        <v>174</v>
      </c>
      <c r="G64" s="1" t="s">
        <v>175</v>
      </c>
      <c r="H64" s="1" t="s">
        <v>176</v>
      </c>
      <c r="I64" t="s">
        <v>177</v>
      </c>
      <c r="J64" s="1" t="s">
        <v>178</v>
      </c>
      <c r="K64" t="s">
        <v>365</v>
      </c>
      <c r="L64" s="2" t="s">
        <v>179</v>
      </c>
      <c r="M64" t="s">
        <v>64</v>
      </c>
      <c r="N64" t="s">
        <v>52</v>
      </c>
      <c r="O64">
        <v>2009</v>
      </c>
      <c r="Q64" t="s">
        <v>53</v>
      </c>
      <c r="R64" t="s">
        <v>76</v>
      </c>
      <c r="S64" t="s">
        <v>182</v>
      </c>
      <c r="T64" s="5" t="s">
        <v>191</v>
      </c>
      <c r="U64">
        <v>13000</v>
      </c>
      <c r="X64">
        <v>4.3</v>
      </c>
      <c r="Y64">
        <v>8.4</v>
      </c>
      <c r="AC64" s="44" t="s">
        <v>490</v>
      </c>
      <c r="AD64" s="45">
        <v>84</v>
      </c>
      <c r="AE64" s="45">
        <v>79</v>
      </c>
      <c r="AF64" s="45">
        <v>87</v>
      </c>
      <c r="AG64" s="45">
        <v>86</v>
      </c>
      <c r="AH64" s="45"/>
      <c r="AI64" s="45">
        <f aca="true" t="shared" si="14" ref="AI64:AI72">MAX(AD64:AH64)</f>
        <v>87</v>
      </c>
      <c r="AJ64" s="45">
        <f aca="true" t="shared" si="15" ref="AJ64:AJ72">MIN(AD64:AH64)</f>
        <v>79</v>
      </c>
    </row>
    <row r="65" spans="2:36" ht="18.75">
      <c r="B65" s="47">
        <v>60</v>
      </c>
      <c r="C65">
        <v>20</v>
      </c>
      <c r="D65">
        <v>2</v>
      </c>
      <c r="E65">
        <v>6</v>
      </c>
      <c r="F65" t="s">
        <v>96</v>
      </c>
      <c r="G65" s="1" t="s">
        <v>97</v>
      </c>
      <c r="H65" s="1" t="s">
        <v>98</v>
      </c>
      <c r="I65" t="s">
        <v>96</v>
      </c>
      <c r="J65" s="1" t="s">
        <v>99</v>
      </c>
      <c r="K65" t="s">
        <v>361</v>
      </c>
      <c r="L65" s="13" t="s">
        <v>100</v>
      </c>
      <c r="M65" t="s">
        <v>64</v>
      </c>
      <c r="N65" t="s">
        <v>52</v>
      </c>
      <c r="O65">
        <v>2009</v>
      </c>
      <c r="Q65" t="s">
        <v>53</v>
      </c>
      <c r="R65" t="s">
        <v>55</v>
      </c>
      <c r="S65" t="s">
        <v>58</v>
      </c>
      <c r="T65" s="5" t="s">
        <v>108</v>
      </c>
      <c r="U65">
        <v>4000</v>
      </c>
      <c r="X65">
        <v>4.9</v>
      </c>
      <c r="Y65">
        <v>1.9</v>
      </c>
      <c r="AC65" s="44" t="s">
        <v>491</v>
      </c>
      <c r="AD65" s="45">
        <v>82</v>
      </c>
      <c r="AE65" s="45">
        <v>85</v>
      </c>
      <c r="AF65" s="45">
        <v>81</v>
      </c>
      <c r="AG65" s="45">
        <v>82</v>
      </c>
      <c r="AH65" s="45"/>
      <c r="AI65" s="45">
        <f t="shared" si="14"/>
        <v>85</v>
      </c>
      <c r="AJ65" s="45">
        <f t="shared" si="15"/>
        <v>81</v>
      </c>
    </row>
    <row r="66" spans="2:36" ht="18.75">
      <c r="B66" s="47">
        <v>62</v>
      </c>
      <c r="C66">
        <v>14</v>
      </c>
      <c r="D66">
        <v>2</v>
      </c>
      <c r="E66">
        <v>6</v>
      </c>
      <c r="F66" t="s">
        <v>86</v>
      </c>
      <c r="G66" s="1" t="s">
        <v>87</v>
      </c>
      <c r="H66" s="1" t="s">
        <v>67</v>
      </c>
      <c r="I66" t="s">
        <v>88</v>
      </c>
      <c r="J66" s="1" t="s">
        <v>89</v>
      </c>
      <c r="K66" s="3" t="s">
        <v>376</v>
      </c>
      <c r="L66" s="2" t="s">
        <v>90</v>
      </c>
      <c r="M66" t="s">
        <v>64</v>
      </c>
      <c r="N66" t="s">
        <v>52</v>
      </c>
      <c r="O66">
        <v>2009</v>
      </c>
      <c r="Q66" t="s">
        <v>53</v>
      </c>
      <c r="R66" t="s">
        <v>91</v>
      </c>
      <c r="S66" t="s">
        <v>92</v>
      </c>
      <c r="T66" s="5" t="s">
        <v>94</v>
      </c>
      <c r="U66">
        <v>7500</v>
      </c>
      <c r="X66">
        <v>5.3</v>
      </c>
      <c r="Y66">
        <v>4.2</v>
      </c>
      <c r="AC66" s="44" t="s">
        <v>492</v>
      </c>
      <c r="AD66" s="45">
        <v>83</v>
      </c>
      <c r="AE66" s="45">
        <v>82</v>
      </c>
      <c r="AF66" s="45">
        <v>82</v>
      </c>
      <c r="AG66" s="45">
        <v>82</v>
      </c>
      <c r="AH66" s="45"/>
      <c r="AI66" s="45">
        <f t="shared" si="14"/>
        <v>83</v>
      </c>
      <c r="AJ66" s="45">
        <f t="shared" si="15"/>
        <v>82</v>
      </c>
    </row>
    <row r="67" spans="2:36" ht="18.75">
      <c r="B67" s="47">
        <v>58</v>
      </c>
      <c r="C67">
        <v>24</v>
      </c>
      <c r="D67">
        <v>2</v>
      </c>
      <c r="E67">
        <v>6</v>
      </c>
      <c r="F67" t="s">
        <v>111</v>
      </c>
      <c r="G67" s="1" t="s">
        <v>112</v>
      </c>
      <c r="H67" s="1" t="s">
        <v>67</v>
      </c>
      <c r="I67" t="s">
        <v>111</v>
      </c>
      <c r="J67" s="1" t="s">
        <v>113</v>
      </c>
      <c r="K67" t="s">
        <v>362</v>
      </c>
      <c r="L67" s="13" t="s">
        <v>114</v>
      </c>
      <c r="M67" t="s">
        <v>64</v>
      </c>
      <c r="N67" t="s">
        <v>52</v>
      </c>
      <c r="O67">
        <v>2009</v>
      </c>
      <c r="Q67" t="s">
        <v>53</v>
      </c>
      <c r="R67" t="s">
        <v>75</v>
      </c>
      <c r="S67" t="s">
        <v>79</v>
      </c>
      <c r="T67" s="5" t="s">
        <v>116</v>
      </c>
      <c r="U67">
        <v>550</v>
      </c>
      <c r="X67">
        <v>5.6</v>
      </c>
      <c r="Y67">
        <v>1.6</v>
      </c>
      <c r="AC67" s="44">
        <f aca="true" t="shared" si="16" ref="AC67:AC72">(AD67+AE67+AF67+AG67+AH67)/4</f>
        <v>81.25</v>
      </c>
      <c r="AD67" s="45">
        <v>80</v>
      </c>
      <c r="AE67" s="45">
        <v>81</v>
      </c>
      <c r="AF67" s="45">
        <v>80</v>
      </c>
      <c r="AG67" s="45">
        <v>84</v>
      </c>
      <c r="AH67" s="45"/>
      <c r="AI67" s="45">
        <f t="shared" si="14"/>
        <v>84</v>
      </c>
      <c r="AJ67" s="45">
        <f t="shared" si="15"/>
        <v>80</v>
      </c>
    </row>
    <row r="68" spans="2:36" ht="18.75">
      <c r="B68" s="47">
        <v>61</v>
      </c>
      <c r="C68">
        <v>97</v>
      </c>
      <c r="D68">
        <v>2</v>
      </c>
      <c r="E68">
        <v>6</v>
      </c>
      <c r="F68" t="s">
        <v>312</v>
      </c>
      <c r="G68" s="1" t="s">
        <v>313</v>
      </c>
      <c r="H68" s="1" t="s">
        <v>314</v>
      </c>
      <c r="I68" t="s">
        <v>315</v>
      </c>
      <c r="J68" s="1" t="s">
        <v>316</v>
      </c>
      <c r="K68" t="s">
        <v>374</v>
      </c>
      <c r="L68" s="2" t="s">
        <v>317</v>
      </c>
      <c r="M68" t="s">
        <v>64</v>
      </c>
      <c r="N68" t="s">
        <v>34</v>
      </c>
      <c r="O68">
        <v>2009</v>
      </c>
      <c r="Q68" t="s">
        <v>53</v>
      </c>
      <c r="R68" t="s">
        <v>318</v>
      </c>
      <c r="S68" t="s">
        <v>320</v>
      </c>
      <c r="T68" s="5" t="s">
        <v>323</v>
      </c>
      <c r="U68">
        <v>4000</v>
      </c>
      <c r="X68">
        <v>4.4</v>
      </c>
      <c r="Y68">
        <v>2.5</v>
      </c>
      <c r="AC68" s="44">
        <f t="shared" si="16"/>
        <v>81</v>
      </c>
      <c r="AD68" s="45">
        <v>78</v>
      </c>
      <c r="AE68" s="45">
        <v>80</v>
      </c>
      <c r="AF68" s="45">
        <v>79</v>
      </c>
      <c r="AG68" s="45">
        <v>87</v>
      </c>
      <c r="AH68" s="45"/>
      <c r="AI68" s="45">
        <f t="shared" si="14"/>
        <v>87</v>
      </c>
      <c r="AJ68" s="45">
        <f t="shared" si="15"/>
        <v>78</v>
      </c>
    </row>
    <row r="69" spans="2:36" ht="18.75">
      <c r="B69" s="47">
        <v>57</v>
      </c>
      <c r="C69">
        <v>2</v>
      </c>
      <c r="D69">
        <v>2</v>
      </c>
      <c r="E69">
        <v>6</v>
      </c>
      <c r="F69" t="s">
        <v>27</v>
      </c>
      <c r="G69" s="1" t="s">
        <v>28</v>
      </c>
      <c r="H69" s="1" t="s">
        <v>29</v>
      </c>
      <c r="I69" t="s">
        <v>30</v>
      </c>
      <c r="J69" s="1" t="s">
        <v>31</v>
      </c>
      <c r="K69" s="14" t="s">
        <v>39</v>
      </c>
      <c r="L69" s="15" t="s">
        <v>32</v>
      </c>
      <c r="M69" t="s">
        <v>64</v>
      </c>
      <c r="N69" t="s">
        <v>34</v>
      </c>
      <c r="O69">
        <v>2010</v>
      </c>
      <c r="Q69" t="s">
        <v>35</v>
      </c>
      <c r="R69" t="s">
        <v>36</v>
      </c>
      <c r="S69" t="s">
        <v>38</v>
      </c>
      <c r="T69" s="5">
        <v>280</v>
      </c>
      <c r="U69">
        <v>9000</v>
      </c>
      <c r="X69">
        <v>4.8</v>
      </c>
      <c r="Y69">
        <v>2.3</v>
      </c>
      <c r="AC69" s="44">
        <f t="shared" si="16"/>
        <v>80.75</v>
      </c>
      <c r="AD69" s="45">
        <v>82</v>
      </c>
      <c r="AE69" s="45">
        <v>80</v>
      </c>
      <c r="AF69" s="45">
        <v>80</v>
      </c>
      <c r="AG69" s="45">
        <v>81</v>
      </c>
      <c r="AH69" s="45"/>
      <c r="AI69" s="45">
        <f t="shared" si="14"/>
        <v>82</v>
      </c>
      <c r="AJ69" s="45">
        <f t="shared" si="15"/>
        <v>80</v>
      </c>
    </row>
    <row r="70" spans="2:36" ht="18.75">
      <c r="B70" s="47">
        <v>65</v>
      </c>
      <c r="C70">
        <v>8</v>
      </c>
      <c r="D70">
        <v>2</v>
      </c>
      <c r="E70">
        <v>6</v>
      </c>
      <c r="F70" t="s">
        <v>59</v>
      </c>
      <c r="G70" s="1" t="s">
        <v>60</v>
      </c>
      <c r="H70" s="1" t="s">
        <v>42</v>
      </c>
      <c r="I70" t="s">
        <v>59</v>
      </c>
      <c r="J70" s="1" t="s">
        <v>61</v>
      </c>
      <c r="K70" s="13" t="s">
        <v>358</v>
      </c>
      <c r="L70" s="2" t="s">
        <v>62</v>
      </c>
      <c r="M70" t="s">
        <v>63</v>
      </c>
      <c r="N70" t="s">
        <v>34</v>
      </c>
      <c r="O70">
        <v>2008</v>
      </c>
      <c r="Q70" t="s">
        <v>53</v>
      </c>
      <c r="R70" t="s">
        <v>54</v>
      </c>
      <c r="T70" s="5">
        <v>851</v>
      </c>
      <c r="U70">
        <v>3500</v>
      </c>
      <c r="X70">
        <v>4.35</v>
      </c>
      <c r="Y70">
        <v>1.4</v>
      </c>
      <c r="AC70" s="44">
        <f t="shared" si="16"/>
        <v>80.5</v>
      </c>
      <c r="AD70" s="45">
        <v>81</v>
      </c>
      <c r="AE70" s="45">
        <v>79</v>
      </c>
      <c r="AF70" s="45">
        <v>79</v>
      </c>
      <c r="AG70" s="45">
        <v>83</v>
      </c>
      <c r="AH70" s="45"/>
      <c r="AI70" s="45">
        <f t="shared" si="14"/>
        <v>83</v>
      </c>
      <c r="AJ70" s="45">
        <f t="shared" si="15"/>
        <v>79</v>
      </c>
    </row>
    <row r="71" spans="2:36" ht="18.75">
      <c r="B71" s="47">
        <v>64</v>
      </c>
      <c r="C71">
        <v>87</v>
      </c>
      <c r="D71">
        <v>2</v>
      </c>
      <c r="E71">
        <v>6</v>
      </c>
      <c r="F71" t="s">
        <v>283</v>
      </c>
      <c r="G71" s="1" t="s">
        <v>284</v>
      </c>
      <c r="H71" s="1" t="s">
        <v>67</v>
      </c>
      <c r="I71" t="s">
        <v>285</v>
      </c>
      <c r="J71" s="1" t="s">
        <v>286</v>
      </c>
      <c r="K71" t="s">
        <v>371</v>
      </c>
      <c r="L71" s="3" t="s">
        <v>372</v>
      </c>
      <c r="M71" t="s">
        <v>64</v>
      </c>
      <c r="N71" t="s">
        <v>137</v>
      </c>
      <c r="O71">
        <v>2009</v>
      </c>
      <c r="Q71" t="s">
        <v>53</v>
      </c>
      <c r="R71" t="s">
        <v>75</v>
      </c>
      <c r="S71" t="s">
        <v>77</v>
      </c>
      <c r="T71" s="5" t="s">
        <v>290</v>
      </c>
      <c r="AC71" s="44">
        <f t="shared" si="16"/>
        <v>78.75</v>
      </c>
      <c r="AD71" s="45">
        <v>72</v>
      </c>
      <c r="AE71" s="45">
        <v>81</v>
      </c>
      <c r="AF71" s="45">
        <v>82</v>
      </c>
      <c r="AG71" s="45">
        <v>80</v>
      </c>
      <c r="AH71" s="45"/>
      <c r="AI71" s="45">
        <f t="shared" si="14"/>
        <v>82</v>
      </c>
      <c r="AJ71" s="45">
        <f t="shared" si="15"/>
        <v>72</v>
      </c>
    </row>
    <row r="72" spans="2:36" ht="18.75">
      <c r="B72" s="47">
        <v>59</v>
      </c>
      <c r="C72">
        <v>52</v>
      </c>
      <c r="D72">
        <v>2</v>
      </c>
      <c r="E72">
        <v>6</v>
      </c>
      <c r="F72" t="s">
        <v>197</v>
      </c>
      <c r="G72" s="1" t="s">
        <v>198</v>
      </c>
      <c r="H72" s="1" t="s">
        <v>42</v>
      </c>
      <c r="I72" t="s">
        <v>199</v>
      </c>
      <c r="J72" s="1" t="s">
        <v>200</v>
      </c>
      <c r="K72" s="14" t="s">
        <v>366</v>
      </c>
      <c r="L72" s="2" t="s">
        <v>201</v>
      </c>
      <c r="M72" t="s">
        <v>64</v>
      </c>
      <c r="N72" t="s">
        <v>52</v>
      </c>
      <c r="O72">
        <v>2009</v>
      </c>
      <c r="Q72" t="s">
        <v>53</v>
      </c>
      <c r="R72" t="s">
        <v>54</v>
      </c>
      <c r="S72" t="s">
        <v>56</v>
      </c>
      <c r="T72" s="5" t="s">
        <v>202</v>
      </c>
      <c r="U72">
        <v>1100</v>
      </c>
      <c r="X72">
        <v>4.06</v>
      </c>
      <c r="Y72">
        <v>1.6</v>
      </c>
      <c r="AC72" s="44">
        <f t="shared" si="16"/>
        <v>78</v>
      </c>
      <c r="AD72" s="45">
        <v>75</v>
      </c>
      <c r="AE72" s="45">
        <v>78</v>
      </c>
      <c r="AF72" s="45">
        <v>82</v>
      </c>
      <c r="AG72" s="45">
        <v>77</v>
      </c>
      <c r="AH72" s="45"/>
      <c r="AI72" s="45">
        <f t="shared" si="14"/>
        <v>82</v>
      </c>
      <c r="AJ72" s="45">
        <f t="shared" si="15"/>
        <v>75</v>
      </c>
    </row>
    <row r="73" spans="2:36" ht="18.75">
      <c r="B73" s="47" t="str">
        <f>M74</f>
        <v>Rulandské modré</v>
      </c>
      <c r="K73" s="14"/>
      <c r="L73" s="2"/>
      <c r="AC73" s="44"/>
      <c r="AD73" s="45"/>
      <c r="AE73" s="45"/>
      <c r="AF73" s="45"/>
      <c r="AG73" s="45"/>
      <c r="AH73" s="45"/>
      <c r="AI73" s="45"/>
      <c r="AJ73" s="45"/>
    </row>
    <row r="74" spans="2:36" ht="18.75">
      <c r="B74" s="47">
        <v>75</v>
      </c>
      <c r="C74">
        <v>50</v>
      </c>
      <c r="D74">
        <v>4</v>
      </c>
      <c r="E74">
        <v>7</v>
      </c>
      <c r="F74" t="s">
        <v>174</v>
      </c>
      <c r="G74" s="1" t="s">
        <v>175</v>
      </c>
      <c r="H74" s="1" t="s">
        <v>176</v>
      </c>
      <c r="I74" t="s">
        <v>177</v>
      </c>
      <c r="J74" s="1" t="s">
        <v>178</v>
      </c>
      <c r="K74" t="s">
        <v>365</v>
      </c>
      <c r="L74" s="2" t="s">
        <v>179</v>
      </c>
      <c r="M74" t="s">
        <v>74</v>
      </c>
      <c r="N74" t="s">
        <v>102</v>
      </c>
      <c r="O74">
        <v>2009</v>
      </c>
      <c r="Q74" t="s">
        <v>53</v>
      </c>
      <c r="R74" t="s">
        <v>76</v>
      </c>
      <c r="S74" t="s">
        <v>185</v>
      </c>
      <c r="T74" s="5" t="s">
        <v>195</v>
      </c>
      <c r="U74">
        <v>9000</v>
      </c>
      <c r="X74">
        <v>4.8</v>
      </c>
      <c r="Y74">
        <v>7.8</v>
      </c>
      <c r="AC74" s="44" t="s">
        <v>490</v>
      </c>
      <c r="AD74" s="45">
        <v>91</v>
      </c>
      <c r="AE74" s="45">
        <v>95</v>
      </c>
      <c r="AF74" s="45">
        <v>86</v>
      </c>
      <c r="AG74" s="45">
        <v>88</v>
      </c>
      <c r="AH74" s="45">
        <v>86</v>
      </c>
      <c r="AI74" s="45">
        <f aca="true" t="shared" si="17" ref="AI74:AI91">MAX(AD74:AH74)</f>
        <v>95</v>
      </c>
      <c r="AJ74" s="45">
        <f aca="true" t="shared" si="18" ref="AJ74:AJ91">MIN(AD74:AH74)</f>
        <v>86</v>
      </c>
    </row>
    <row r="75" spans="2:36" ht="18.75">
      <c r="B75" s="47">
        <v>68</v>
      </c>
      <c r="C75">
        <v>108</v>
      </c>
      <c r="D75">
        <v>4</v>
      </c>
      <c r="E75">
        <v>7</v>
      </c>
      <c r="F75" t="s">
        <v>378</v>
      </c>
      <c r="G75" s="1" t="s">
        <v>380</v>
      </c>
      <c r="H75" t="s">
        <v>29</v>
      </c>
      <c r="I75" t="s">
        <v>381</v>
      </c>
      <c r="J75" s="1" t="s">
        <v>382</v>
      </c>
      <c r="K75" t="s">
        <v>379</v>
      </c>
      <c r="L75" s="3" t="s">
        <v>383</v>
      </c>
      <c r="M75" t="s">
        <v>74</v>
      </c>
      <c r="N75" t="s">
        <v>102</v>
      </c>
      <c r="O75">
        <v>2009</v>
      </c>
      <c r="P75" t="s">
        <v>471</v>
      </c>
      <c r="Q75" t="s">
        <v>53</v>
      </c>
      <c r="R75" t="s">
        <v>36</v>
      </c>
      <c r="S75" t="s">
        <v>38</v>
      </c>
      <c r="T75" s="5" t="s">
        <v>385</v>
      </c>
      <c r="U75">
        <v>650</v>
      </c>
      <c r="X75">
        <v>5.3</v>
      </c>
      <c r="Y75">
        <v>1.8</v>
      </c>
      <c r="AC75" s="44" t="s">
        <v>491</v>
      </c>
      <c r="AD75" s="45">
        <v>76</v>
      </c>
      <c r="AE75" s="45">
        <v>89</v>
      </c>
      <c r="AF75" s="45">
        <v>86</v>
      </c>
      <c r="AG75" s="45">
        <v>90</v>
      </c>
      <c r="AH75" s="45">
        <v>78</v>
      </c>
      <c r="AI75" s="45">
        <f t="shared" si="17"/>
        <v>90</v>
      </c>
      <c r="AJ75" s="45">
        <f t="shared" si="18"/>
        <v>76</v>
      </c>
    </row>
    <row r="76" spans="2:36" ht="18.75">
      <c r="B76" s="47">
        <v>71</v>
      </c>
      <c r="C76">
        <v>15</v>
      </c>
      <c r="D76">
        <v>4</v>
      </c>
      <c r="E76">
        <v>7</v>
      </c>
      <c r="F76" t="s">
        <v>86</v>
      </c>
      <c r="G76" s="1" t="s">
        <v>87</v>
      </c>
      <c r="H76" s="1" t="s">
        <v>67</v>
      </c>
      <c r="I76" t="s">
        <v>88</v>
      </c>
      <c r="J76" s="1" t="s">
        <v>89</v>
      </c>
      <c r="K76" s="14" t="s">
        <v>376</v>
      </c>
      <c r="L76" s="2" t="s">
        <v>90</v>
      </c>
      <c r="M76" t="s">
        <v>74</v>
      </c>
      <c r="N76" t="s">
        <v>52</v>
      </c>
      <c r="O76">
        <v>2009</v>
      </c>
      <c r="Q76" t="s">
        <v>53</v>
      </c>
      <c r="R76" t="s">
        <v>91</v>
      </c>
      <c r="S76" t="s">
        <v>93</v>
      </c>
      <c r="T76" s="5" t="s">
        <v>95</v>
      </c>
      <c r="U76">
        <v>3000</v>
      </c>
      <c r="X76">
        <v>5.4</v>
      </c>
      <c r="Y76">
        <v>2.5</v>
      </c>
      <c r="AC76" s="44" t="s">
        <v>492</v>
      </c>
      <c r="AD76" s="45">
        <v>79</v>
      </c>
      <c r="AE76" s="45">
        <v>76</v>
      </c>
      <c r="AF76" s="45">
        <v>82</v>
      </c>
      <c r="AG76" s="45">
        <v>87</v>
      </c>
      <c r="AH76" s="45">
        <v>91</v>
      </c>
      <c r="AI76" s="45">
        <f t="shared" si="17"/>
        <v>91</v>
      </c>
      <c r="AJ76" s="45">
        <f t="shared" si="18"/>
        <v>76</v>
      </c>
    </row>
    <row r="77" spans="2:36" ht="18.75">
      <c r="B77" s="47">
        <v>78</v>
      </c>
      <c r="C77">
        <v>68</v>
      </c>
      <c r="D77">
        <v>4</v>
      </c>
      <c r="E77">
        <v>7</v>
      </c>
      <c r="F77" t="s">
        <v>220</v>
      </c>
      <c r="G77" s="1" t="s">
        <v>221</v>
      </c>
      <c r="H77" s="1" t="s">
        <v>222</v>
      </c>
      <c r="I77" t="s">
        <v>223</v>
      </c>
      <c r="J77" s="1" t="s">
        <v>224</v>
      </c>
      <c r="K77" s="13" t="s">
        <v>368</v>
      </c>
      <c r="L77" s="2" t="s">
        <v>225</v>
      </c>
      <c r="M77" t="s">
        <v>74</v>
      </c>
      <c r="N77" t="s">
        <v>52</v>
      </c>
      <c r="O77">
        <v>2008</v>
      </c>
      <c r="Q77" t="s">
        <v>53</v>
      </c>
      <c r="R77" t="s">
        <v>229</v>
      </c>
      <c r="S77" t="s">
        <v>232</v>
      </c>
      <c r="T77" s="5" t="s">
        <v>237</v>
      </c>
      <c r="U77">
        <v>600</v>
      </c>
      <c r="X77">
        <v>4.9</v>
      </c>
      <c r="Y77">
        <v>3</v>
      </c>
      <c r="AC77" s="44">
        <f aca="true" t="shared" si="19" ref="AC77:AC91">(AD77+AE77+AF77+AG77+AH77)/5</f>
        <v>82.4</v>
      </c>
      <c r="AD77" s="45">
        <v>78</v>
      </c>
      <c r="AE77" s="45">
        <v>84</v>
      </c>
      <c r="AF77" s="45">
        <v>82</v>
      </c>
      <c r="AG77" s="45">
        <v>80</v>
      </c>
      <c r="AH77" s="45">
        <v>88</v>
      </c>
      <c r="AI77" s="45">
        <f t="shared" si="17"/>
        <v>88</v>
      </c>
      <c r="AJ77" s="45">
        <f t="shared" si="18"/>
        <v>78</v>
      </c>
    </row>
    <row r="78" spans="2:36" ht="18.75">
      <c r="B78" s="47">
        <v>81</v>
      </c>
      <c r="C78">
        <v>29</v>
      </c>
      <c r="D78">
        <v>4</v>
      </c>
      <c r="E78">
        <v>7</v>
      </c>
      <c r="F78" t="s">
        <v>128</v>
      </c>
      <c r="G78" s="1" t="s">
        <v>129</v>
      </c>
      <c r="H78" s="1" t="s">
        <v>130</v>
      </c>
      <c r="I78" t="s">
        <v>131</v>
      </c>
      <c r="J78" s="1" t="s">
        <v>132</v>
      </c>
      <c r="K78" s="13" t="s">
        <v>364</v>
      </c>
      <c r="L78" s="2" t="s">
        <v>133</v>
      </c>
      <c r="M78" t="s">
        <v>135</v>
      </c>
      <c r="N78" t="s">
        <v>137</v>
      </c>
      <c r="O78">
        <v>2006</v>
      </c>
      <c r="Q78" t="s">
        <v>53</v>
      </c>
      <c r="R78" t="s">
        <v>138</v>
      </c>
      <c r="S78" t="s">
        <v>139</v>
      </c>
      <c r="T78" s="5" t="s">
        <v>141</v>
      </c>
      <c r="U78">
        <v>2500</v>
      </c>
      <c r="X78">
        <v>5.7</v>
      </c>
      <c r="Y78">
        <v>1.8</v>
      </c>
      <c r="AC78" s="44">
        <f t="shared" si="19"/>
        <v>81.6</v>
      </c>
      <c r="AD78" s="45">
        <v>77</v>
      </c>
      <c r="AE78" s="45">
        <v>78</v>
      </c>
      <c r="AF78" s="45">
        <v>84</v>
      </c>
      <c r="AG78" s="45">
        <v>84</v>
      </c>
      <c r="AH78" s="45">
        <v>85</v>
      </c>
      <c r="AI78" s="45">
        <f t="shared" si="17"/>
        <v>85</v>
      </c>
      <c r="AJ78" s="45">
        <f t="shared" si="18"/>
        <v>77</v>
      </c>
    </row>
    <row r="79" spans="2:36" ht="18.75">
      <c r="B79" s="47">
        <v>83</v>
      </c>
      <c r="C79">
        <v>140</v>
      </c>
      <c r="D79">
        <v>4</v>
      </c>
      <c r="E79">
        <v>7</v>
      </c>
      <c r="F79" t="s">
        <v>464</v>
      </c>
      <c r="G79" s="1" t="s">
        <v>465</v>
      </c>
      <c r="H79" s="1" t="s">
        <v>130</v>
      </c>
      <c r="I79" t="s">
        <v>466</v>
      </c>
      <c r="J79" s="1" t="s">
        <v>467</v>
      </c>
      <c r="K79" s="13" t="s">
        <v>468</v>
      </c>
      <c r="L79" s="15" t="s">
        <v>469</v>
      </c>
      <c r="M79" t="s">
        <v>74</v>
      </c>
      <c r="N79" t="s">
        <v>102</v>
      </c>
      <c r="O79">
        <v>2005</v>
      </c>
      <c r="Q79" t="s">
        <v>53</v>
      </c>
      <c r="T79" s="5" t="s">
        <v>470</v>
      </c>
      <c r="AC79" s="44">
        <f t="shared" si="19"/>
        <v>81.6</v>
      </c>
      <c r="AD79" s="45">
        <v>77</v>
      </c>
      <c r="AE79" s="45">
        <v>78</v>
      </c>
      <c r="AF79" s="45">
        <v>81</v>
      </c>
      <c r="AG79" s="45">
        <v>87</v>
      </c>
      <c r="AH79" s="45">
        <v>85</v>
      </c>
      <c r="AI79" s="45">
        <f t="shared" si="17"/>
        <v>87</v>
      </c>
      <c r="AJ79" s="45">
        <f t="shared" si="18"/>
        <v>77</v>
      </c>
    </row>
    <row r="80" spans="2:36" ht="18.75">
      <c r="B80" s="47">
        <v>67</v>
      </c>
      <c r="C80">
        <v>103</v>
      </c>
      <c r="D80">
        <v>4</v>
      </c>
      <c r="E80">
        <v>7</v>
      </c>
      <c r="F80" t="s">
        <v>347</v>
      </c>
      <c r="G80" s="1" t="s">
        <v>348</v>
      </c>
      <c r="H80" s="1" t="s">
        <v>42</v>
      </c>
      <c r="I80" t="s">
        <v>349</v>
      </c>
      <c r="J80" s="1" t="s">
        <v>350</v>
      </c>
      <c r="K80" s="13"/>
      <c r="L80" s="15" t="s">
        <v>351</v>
      </c>
      <c r="M80" t="s">
        <v>74</v>
      </c>
      <c r="N80" t="s">
        <v>102</v>
      </c>
      <c r="O80">
        <v>2009</v>
      </c>
      <c r="Q80" t="s">
        <v>53</v>
      </c>
      <c r="R80" t="s">
        <v>54</v>
      </c>
      <c r="S80" t="s">
        <v>352</v>
      </c>
      <c r="T80" s="5" t="s">
        <v>354</v>
      </c>
      <c r="X80">
        <v>4.3</v>
      </c>
      <c r="Y80">
        <v>1.4</v>
      </c>
      <c r="AC80" s="44">
        <f t="shared" si="19"/>
        <v>81</v>
      </c>
      <c r="AD80" s="45">
        <v>75</v>
      </c>
      <c r="AE80" s="45">
        <v>77</v>
      </c>
      <c r="AF80" s="45">
        <v>83</v>
      </c>
      <c r="AG80" s="45">
        <v>86</v>
      </c>
      <c r="AH80" s="45">
        <v>84</v>
      </c>
      <c r="AI80" s="45">
        <f t="shared" si="17"/>
        <v>86</v>
      </c>
      <c r="AJ80" s="45">
        <f t="shared" si="18"/>
        <v>75</v>
      </c>
    </row>
    <row r="81" spans="2:36" ht="18.75">
      <c r="B81" s="47">
        <v>73</v>
      </c>
      <c r="C81">
        <v>13</v>
      </c>
      <c r="D81">
        <v>4</v>
      </c>
      <c r="E81">
        <v>7</v>
      </c>
      <c r="F81" t="s">
        <v>65</v>
      </c>
      <c r="G81" s="1" t="s">
        <v>66</v>
      </c>
      <c r="H81" s="1" t="s">
        <v>67</v>
      </c>
      <c r="I81" t="s">
        <v>68</v>
      </c>
      <c r="J81" s="1" t="s">
        <v>69</v>
      </c>
      <c r="K81" t="s">
        <v>359</v>
      </c>
      <c r="L81" s="13" t="s">
        <v>360</v>
      </c>
      <c r="M81" t="s">
        <v>74</v>
      </c>
      <c r="N81" t="s">
        <v>52</v>
      </c>
      <c r="O81">
        <v>2009</v>
      </c>
      <c r="Q81" t="s">
        <v>53</v>
      </c>
      <c r="R81" t="s">
        <v>75</v>
      </c>
      <c r="S81" t="s">
        <v>77</v>
      </c>
      <c r="T81" s="5" t="s">
        <v>85</v>
      </c>
      <c r="U81">
        <v>700</v>
      </c>
      <c r="X81">
        <v>4.7</v>
      </c>
      <c r="Y81">
        <v>2.7</v>
      </c>
      <c r="AC81" s="44">
        <f t="shared" si="19"/>
        <v>80.8</v>
      </c>
      <c r="AD81" s="45">
        <v>75</v>
      </c>
      <c r="AE81" s="45">
        <v>80</v>
      </c>
      <c r="AF81" s="45">
        <v>83</v>
      </c>
      <c r="AG81" s="45">
        <v>86</v>
      </c>
      <c r="AH81" s="45">
        <v>80</v>
      </c>
      <c r="AI81" s="45">
        <f t="shared" si="17"/>
        <v>86</v>
      </c>
      <c r="AJ81" s="45">
        <f t="shared" si="18"/>
        <v>75</v>
      </c>
    </row>
    <row r="82" spans="2:36" ht="18.75">
      <c r="B82" s="47">
        <v>70</v>
      </c>
      <c r="C82">
        <v>36</v>
      </c>
      <c r="D82">
        <v>4</v>
      </c>
      <c r="E82">
        <v>7</v>
      </c>
      <c r="F82" t="s">
        <v>146</v>
      </c>
      <c r="G82" s="1" t="s">
        <v>147</v>
      </c>
      <c r="H82" s="1" t="s">
        <v>67</v>
      </c>
      <c r="I82" t="s">
        <v>148</v>
      </c>
      <c r="J82" s="1" t="s">
        <v>149</v>
      </c>
      <c r="K82" s="15" t="s">
        <v>150</v>
      </c>
      <c r="L82" s="16" t="s">
        <v>151</v>
      </c>
      <c r="M82" t="s">
        <v>74</v>
      </c>
      <c r="N82" t="s">
        <v>52</v>
      </c>
      <c r="O82">
        <v>2009</v>
      </c>
      <c r="Q82" t="s">
        <v>53</v>
      </c>
      <c r="T82" s="5" t="s">
        <v>160</v>
      </c>
      <c r="U82">
        <v>21000</v>
      </c>
      <c r="X82">
        <v>4.8</v>
      </c>
      <c r="Y82">
        <v>2.1</v>
      </c>
      <c r="AC82" s="44">
        <f t="shared" si="19"/>
        <v>80.2</v>
      </c>
      <c r="AD82" s="45">
        <v>75</v>
      </c>
      <c r="AE82" s="45">
        <v>82</v>
      </c>
      <c r="AF82" s="45">
        <v>80</v>
      </c>
      <c r="AG82" s="45">
        <v>81</v>
      </c>
      <c r="AH82" s="45">
        <v>83</v>
      </c>
      <c r="AI82" s="45">
        <f t="shared" si="17"/>
        <v>83</v>
      </c>
      <c r="AJ82" s="45">
        <f t="shared" si="18"/>
        <v>75</v>
      </c>
    </row>
    <row r="83" spans="2:36" ht="18.75">
      <c r="B83" s="47">
        <v>80</v>
      </c>
      <c r="C83">
        <v>83</v>
      </c>
      <c r="D83">
        <v>4</v>
      </c>
      <c r="E83">
        <v>7</v>
      </c>
      <c r="F83" t="s">
        <v>264</v>
      </c>
      <c r="G83" s="1" t="s">
        <v>265</v>
      </c>
      <c r="H83" s="1" t="s">
        <v>266</v>
      </c>
      <c r="I83" t="s">
        <v>267</v>
      </c>
      <c r="J83" s="1" t="s">
        <v>268</v>
      </c>
      <c r="K83" t="s">
        <v>370</v>
      </c>
      <c r="L83" s="2" t="s">
        <v>269</v>
      </c>
      <c r="M83" t="s">
        <v>74</v>
      </c>
      <c r="N83" t="s">
        <v>102</v>
      </c>
      <c r="O83">
        <v>2007</v>
      </c>
      <c r="Q83" t="s">
        <v>53</v>
      </c>
      <c r="R83" t="s">
        <v>272</v>
      </c>
      <c r="S83" t="s">
        <v>274</v>
      </c>
      <c r="T83" s="5" t="s">
        <v>281</v>
      </c>
      <c r="U83">
        <v>600</v>
      </c>
      <c r="X83">
        <v>4.4</v>
      </c>
      <c r="Y83">
        <v>2.8</v>
      </c>
      <c r="AC83" s="44">
        <f t="shared" si="19"/>
        <v>80.2</v>
      </c>
      <c r="AD83" s="45">
        <v>78</v>
      </c>
      <c r="AE83" s="45">
        <v>77</v>
      </c>
      <c r="AF83" s="45">
        <v>81</v>
      </c>
      <c r="AG83" s="45">
        <v>79</v>
      </c>
      <c r="AH83" s="45">
        <v>86</v>
      </c>
      <c r="AI83" s="45">
        <f t="shared" si="17"/>
        <v>86</v>
      </c>
      <c r="AJ83" s="45">
        <f t="shared" si="18"/>
        <v>77</v>
      </c>
    </row>
    <row r="84" spans="2:36" ht="18.75">
      <c r="B84" s="47">
        <v>74</v>
      </c>
      <c r="C84">
        <v>139</v>
      </c>
      <c r="D84">
        <v>4</v>
      </c>
      <c r="E84">
        <v>7</v>
      </c>
      <c r="F84" t="s">
        <v>451</v>
      </c>
      <c r="G84" s="1" t="s">
        <v>452</v>
      </c>
      <c r="H84" s="1" t="s">
        <v>453</v>
      </c>
      <c r="I84" t="s">
        <v>454</v>
      </c>
      <c r="J84" s="1" t="s">
        <v>455</v>
      </c>
      <c r="K84" s="3" t="s">
        <v>462</v>
      </c>
      <c r="L84" s="14" t="s">
        <v>463</v>
      </c>
      <c r="M84" t="s">
        <v>74</v>
      </c>
      <c r="N84" t="s">
        <v>102</v>
      </c>
      <c r="O84">
        <v>2009</v>
      </c>
      <c r="Q84" t="s">
        <v>53</v>
      </c>
      <c r="R84" t="s">
        <v>457</v>
      </c>
      <c r="S84" t="s">
        <v>459</v>
      </c>
      <c r="T84" s="5" t="s">
        <v>461</v>
      </c>
      <c r="U84">
        <v>5000</v>
      </c>
      <c r="X84">
        <v>4.4</v>
      </c>
      <c r="Y84">
        <v>2.9</v>
      </c>
      <c r="AC84" s="44">
        <f t="shared" si="19"/>
        <v>78.2</v>
      </c>
      <c r="AD84" s="45">
        <v>77</v>
      </c>
      <c r="AE84" s="45">
        <v>71</v>
      </c>
      <c r="AF84" s="45">
        <v>83</v>
      </c>
      <c r="AG84" s="45">
        <v>75</v>
      </c>
      <c r="AH84" s="45">
        <v>85</v>
      </c>
      <c r="AI84" s="45">
        <f t="shared" si="17"/>
        <v>85</v>
      </c>
      <c r="AJ84" s="45">
        <f t="shared" si="18"/>
        <v>71</v>
      </c>
    </row>
    <row r="85" spans="2:36" ht="18.75">
      <c r="B85" s="47">
        <v>76</v>
      </c>
      <c r="C85">
        <v>91</v>
      </c>
      <c r="D85">
        <v>4</v>
      </c>
      <c r="E85">
        <v>7</v>
      </c>
      <c r="F85" t="s">
        <v>283</v>
      </c>
      <c r="G85" s="1" t="s">
        <v>284</v>
      </c>
      <c r="H85" s="1" t="s">
        <v>67</v>
      </c>
      <c r="I85" t="s">
        <v>285</v>
      </c>
      <c r="J85" s="1" t="s">
        <v>286</v>
      </c>
      <c r="K85" t="s">
        <v>371</v>
      </c>
      <c r="L85" s="3" t="s">
        <v>372</v>
      </c>
      <c r="M85" t="s">
        <v>74</v>
      </c>
      <c r="N85" t="s">
        <v>137</v>
      </c>
      <c r="O85">
        <v>2009</v>
      </c>
      <c r="Q85" t="s">
        <v>53</v>
      </c>
      <c r="R85" t="s">
        <v>75</v>
      </c>
      <c r="S85" t="s">
        <v>77</v>
      </c>
      <c r="T85" s="5" t="s">
        <v>294</v>
      </c>
      <c r="AC85" s="44">
        <f t="shared" si="19"/>
        <v>77</v>
      </c>
      <c r="AD85" s="45">
        <v>77</v>
      </c>
      <c r="AE85" s="45">
        <v>61</v>
      </c>
      <c r="AF85" s="45">
        <v>86</v>
      </c>
      <c r="AG85" s="45">
        <v>87</v>
      </c>
      <c r="AH85" s="45">
        <v>74</v>
      </c>
      <c r="AI85" s="45">
        <f t="shared" si="17"/>
        <v>87</v>
      </c>
      <c r="AJ85" s="45">
        <f t="shared" si="18"/>
        <v>61</v>
      </c>
    </row>
    <row r="86" spans="2:36" ht="18.75">
      <c r="B86" s="47">
        <v>69</v>
      </c>
      <c r="C86">
        <v>59</v>
      </c>
      <c r="D86">
        <v>4</v>
      </c>
      <c r="E86">
        <v>7</v>
      </c>
      <c r="F86" t="s">
        <v>206</v>
      </c>
      <c r="G86" s="1" t="s">
        <v>207</v>
      </c>
      <c r="H86" s="1" t="s">
        <v>42</v>
      </c>
      <c r="I86" t="s">
        <v>208</v>
      </c>
      <c r="J86" s="1" t="s">
        <v>209</v>
      </c>
      <c r="K86" t="s">
        <v>367</v>
      </c>
      <c r="L86" s="2" t="s">
        <v>210</v>
      </c>
      <c r="M86" t="s">
        <v>74</v>
      </c>
      <c r="N86" t="s">
        <v>102</v>
      </c>
      <c r="O86">
        <v>2009</v>
      </c>
      <c r="Q86" t="s">
        <v>53</v>
      </c>
      <c r="R86" t="s">
        <v>54</v>
      </c>
      <c r="T86" s="5" t="s">
        <v>215</v>
      </c>
      <c r="U86">
        <v>2800</v>
      </c>
      <c r="X86">
        <v>5.5</v>
      </c>
      <c r="Y86">
        <v>2</v>
      </c>
      <c r="AC86" s="44">
        <f t="shared" si="19"/>
        <v>76.8</v>
      </c>
      <c r="AD86" s="45">
        <v>78</v>
      </c>
      <c r="AE86" s="45">
        <v>72</v>
      </c>
      <c r="AF86" s="45">
        <v>78</v>
      </c>
      <c r="AG86" s="45">
        <v>67</v>
      </c>
      <c r="AH86" s="45">
        <v>89</v>
      </c>
      <c r="AI86" s="45">
        <f t="shared" si="17"/>
        <v>89</v>
      </c>
      <c r="AJ86" s="45">
        <f t="shared" si="18"/>
        <v>67</v>
      </c>
    </row>
    <row r="87" spans="2:36" ht="18.75">
      <c r="B87" s="47">
        <v>66</v>
      </c>
      <c r="C87">
        <v>28</v>
      </c>
      <c r="D87">
        <v>4</v>
      </c>
      <c r="E87">
        <v>7</v>
      </c>
      <c r="F87" t="s">
        <v>128</v>
      </c>
      <c r="G87" s="1" t="s">
        <v>129</v>
      </c>
      <c r="H87" s="1" t="s">
        <v>130</v>
      </c>
      <c r="I87" t="s">
        <v>131</v>
      </c>
      <c r="J87" s="1" t="s">
        <v>132</v>
      </c>
      <c r="K87" s="3" t="s">
        <v>364</v>
      </c>
      <c r="L87" s="2" t="s">
        <v>133</v>
      </c>
      <c r="M87" t="s">
        <v>134</v>
      </c>
      <c r="N87" t="s">
        <v>137</v>
      </c>
      <c r="O87">
        <v>2009</v>
      </c>
      <c r="Q87" t="s">
        <v>53</v>
      </c>
      <c r="R87" t="s">
        <v>138</v>
      </c>
      <c r="S87" t="s">
        <v>139</v>
      </c>
      <c r="T87" s="5" t="s">
        <v>140</v>
      </c>
      <c r="U87">
        <v>1000</v>
      </c>
      <c r="X87">
        <v>4.7</v>
      </c>
      <c r="Y87">
        <v>1.3</v>
      </c>
      <c r="AC87" s="44">
        <f t="shared" si="19"/>
        <v>76.4</v>
      </c>
      <c r="AD87" s="45">
        <v>69</v>
      </c>
      <c r="AE87" s="45">
        <v>74</v>
      </c>
      <c r="AF87" s="45">
        <v>80</v>
      </c>
      <c r="AG87" s="45">
        <v>81</v>
      </c>
      <c r="AH87" s="45">
        <v>78</v>
      </c>
      <c r="AI87" s="45">
        <f t="shared" si="17"/>
        <v>81</v>
      </c>
      <c r="AJ87" s="45">
        <f t="shared" si="18"/>
        <v>69</v>
      </c>
    </row>
    <row r="88" spans="2:36" ht="18.75">
      <c r="B88" s="47">
        <v>72</v>
      </c>
      <c r="C88">
        <v>115</v>
      </c>
      <c r="D88">
        <v>4</v>
      </c>
      <c r="E88">
        <v>7</v>
      </c>
      <c r="F88" t="s">
        <v>386</v>
      </c>
      <c r="G88" s="1" t="s">
        <v>388</v>
      </c>
      <c r="H88" s="1" t="s">
        <v>67</v>
      </c>
      <c r="I88" t="s">
        <v>389</v>
      </c>
      <c r="J88" s="1" t="s">
        <v>390</v>
      </c>
      <c r="K88" s="3" t="s">
        <v>391</v>
      </c>
      <c r="L88" s="4" t="s">
        <v>392</v>
      </c>
      <c r="M88" t="s">
        <v>74</v>
      </c>
      <c r="N88" t="s">
        <v>137</v>
      </c>
      <c r="O88">
        <v>2009</v>
      </c>
      <c r="Q88" t="s">
        <v>53</v>
      </c>
      <c r="R88" t="s">
        <v>75</v>
      </c>
      <c r="S88" t="s">
        <v>287</v>
      </c>
      <c r="T88" s="5" t="s">
        <v>397</v>
      </c>
      <c r="U88">
        <v>800</v>
      </c>
      <c r="X88">
        <v>5.2</v>
      </c>
      <c r="Y88">
        <v>2.6</v>
      </c>
      <c r="AC88" s="44">
        <f t="shared" si="19"/>
        <v>76.4</v>
      </c>
      <c r="AD88" s="45">
        <v>67</v>
      </c>
      <c r="AE88" s="45">
        <v>77</v>
      </c>
      <c r="AF88" s="45">
        <v>80</v>
      </c>
      <c r="AG88" s="45">
        <v>78</v>
      </c>
      <c r="AH88" s="45">
        <v>80</v>
      </c>
      <c r="AI88" s="45">
        <f t="shared" si="17"/>
        <v>80</v>
      </c>
      <c r="AJ88" s="45">
        <f t="shared" si="18"/>
        <v>67</v>
      </c>
    </row>
    <row r="89" spans="2:36" ht="18.75">
      <c r="B89" s="47">
        <v>82</v>
      </c>
      <c r="C89">
        <v>30</v>
      </c>
      <c r="D89">
        <v>4</v>
      </c>
      <c r="E89">
        <v>7</v>
      </c>
      <c r="F89" t="s">
        <v>128</v>
      </c>
      <c r="G89" s="1" t="s">
        <v>129</v>
      </c>
      <c r="H89" s="1" t="s">
        <v>130</v>
      </c>
      <c r="I89" t="s">
        <v>131</v>
      </c>
      <c r="J89" s="1" t="s">
        <v>132</v>
      </c>
      <c r="K89" t="s">
        <v>364</v>
      </c>
      <c r="L89" s="2" t="s">
        <v>133</v>
      </c>
      <c r="M89" t="s">
        <v>135</v>
      </c>
      <c r="N89" t="s">
        <v>137</v>
      </c>
      <c r="O89">
        <v>2005</v>
      </c>
      <c r="Q89" t="s">
        <v>53</v>
      </c>
      <c r="R89" t="s">
        <v>138</v>
      </c>
      <c r="S89" t="s">
        <v>139</v>
      </c>
      <c r="T89" s="5" t="s">
        <v>142</v>
      </c>
      <c r="U89">
        <v>1000</v>
      </c>
      <c r="X89">
        <v>5.9</v>
      </c>
      <c r="Y89">
        <v>2.8</v>
      </c>
      <c r="AC89" s="44">
        <f t="shared" si="19"/>
        <v>73.8</v>
      </c>
      <c r="AD89" s="45">
        <v>71</v>
      </c>
      <c r="AE89" s="45">
        <v>74</v>
      </c>
      <c r="AF89" s="45">
        <v>68</v>
      </c>
      <c r="AG89" s="45">
        <v>83</v>
      </c>
      <c r="AH89" s="45">
        <v>73</v>
      </c>
      <c r="AI89" s="45">
        <f t="shared" si="17"/>
        <v>83</v>
      </c>
      <c r="AJ89" s="45">
        <f t="shared" si="18"/>
        <v>68</v>
      </c>
    </row>
    <row r="90" spans="2:36" ht="18.75">
      <c r="B90" s="47">
        <v>79</v>
      </c>
      <c r="C90">
        <v>106</v>
      </c>
      <c r="D90">
        <v>4</v>
      </c>
      <c r="E90">
        <v>7</v>
      </c>
      <c r="F90" t="s">
        <v>347</v>
      </c>
      <c r="G90" s="1" t="s">
        <v>348</v>
      </c>
      <c r="H90" s="1" t="s">
        <v>42</v>
      </c>
      <c r="I90" t="s">
        <v>349</v>
      </c>
      <c r="J90" s="1" t="s">
        <v>350</v>
      </c>
      <c r="K90" s="13"/>
      <c r="L90" s="15" t="s">
        <v>351</v>
      </c>
      <c r="M90" t="s">
        <v>74</v>
      </c>
      <c r="N90" t="s">
        <v>52</v>
      </c>
      <c r="O90">
        <v>2007</v>
      </c>
      <c r="P90" t="s">
        <v>471</v>
      </c>
      <c r="Q90" t="s">
        <v>53</v>
      </c>
      <c r="R90" t="s">
        <v>54</v>
      </c>
      <c r="S90" t="s">
        <v>352</v>
      </c>
      <c r="T90" s="5" t="s">
        <v>357</v>
      </c>
      <c r="X90">
        <v>4</v>
      </c>
      <c r="Y90">
        <v>1.4</v>
      </c>
      <c r="AC90" s="44">
        <f t="shared" si="19"/>
        <v>70.4</v>
      </c>
      <c r="AD90" s="45">
        <v>65</v>
      </c>
      <c r="AE90" s="45">
        <v>73</v>
      </c>
      <c r="AF90" s="45">
        <v>65</v>
      </c>
      <c r="AG90" s="45">
        <v>73</v>
      </c>
      <c r="AH90" s="45">
        <v>76</v>
      </c>
      <c r="AI90" s="45">
        <f t="shared" si="17"/>
        <v>76</v>
      </c>
      <c r="AJ90" s="45">
        <f t="shared" si="18"/>
        <v>65</v>
      </c>
    </row>
    <row r="91" spans="2:36" ht="18.75">
      <c r="B91" s="47">
        <v>77</v>
      </c>
      <c r="C91">
        <v>70</v>
      </c>
      <c r="D91">
        <v>4</v>
      </c>
      <c r="E91">
        <v>7</v>
      </c>
      <c r="F91" t="s">
        <v>238</v>
      </c>
      <c r="G91" s="1" t="s">
        <v>239</v>
      </c>
      <c r="H91" s="1" t="s">
        <v>130</v>
      </c>
      <c r="I91" t="s">
        <v>240</v>
      </c>
      <c r="J91" s="1" t="s">
        <v>241</v>
      </c>
      <c r="K91" t="s">
        <v>369</v>
      </c>
      <c r="L91" s="2" t="s">
        <v>242</v>
      </c>
      <c r="M91" t="s">
        <v>244</v>
      </c>
      <c r="N91" t="s">
        <v>52</v>
      </c>
      <c r="O91">
        <v>2008</v>
      </c>
      <c r="Q91" t="s">
        <v>53</v>
      </c>
      <c r="R91" t="s">
        <v>138</v>
      </c>
      <c r="S91" t="s">
        <v>156</v>
      </c>
      <c r="T91" s="5" t="s">
        <v>245</v>
      </c>
      <c r="U91">
        <v>400</v>
      </c>
      <c r="X91">
        <v>4.91</v>
      </c>
      <c r="Y91">
        <v>2.6</v>
      </c>
      <c r="AC91" s="44">
        <f t="shared" si="19"/>
        <v>69.2</v>
      </c>
      <c r="AD91" s="45">
        <v>67</v>
      </c>
      <c r="AE91" s="45">
        <v>68</v>
      </c>
      <c r="AF91" s="45">
        <v>65</v>
      </c>
      <c r="AG91" s="45">
        <v>78</v>
      </c>
      <c r="AH91" s="45">
        <v>68</v>
      </c>
      <c r="AI91" s="45">
        <f t="shared" si="17"/>
        <v>78</v>
      </c>
      <c r="AJ91" s="45">
        <f t="shared" si="18"/>
        <v>65</v>
      </c>
    </row>
    <row r="92" spans="2:36" ht="18.75">
      <c r="B92" s="47" t="str">
        <f>M93</f>
        <v>Svatovavřinecké</v>
      </c>
      <c r="L92" s="2"/>
      <c r="AC92" s="44"/>
      <c r="AD92" s="45"/>
      <c r="AE92" s="45"/>
      <c r="AF92" s="45"/>
      <c r="AG92" s="45"/>
      <c r="AH92" s="45"/>
      <c r="AI92" s="45"/>
      <c r="AJ92" s="45"/>
    </row>
    <row r="93" spans="2:36" ht="18.75">
      <c r="B93" s="47">
        <v>89</v>
      </c>
      <c r="C93">
        <v>44</v>
      </c>
      <c r="D93">
        <v>3</v>
      </c>
      <c r="E93">
        <v>8</v>
      </c>
      <c r="F93" t="s">
        <v>174</v>
      </c>
      <c r="G93" s="1" t="s">
        <v>175</v>
      </c>
      <c r="H93" s="1" t="s">
        <v>176</v>
      </c>
      <c r="I93" t="s">
        <v>177</v>
      </c>
      <c r="J93" s="1" t="s">
        <v>178</v>
      </c>
      <c r="K93" s="13" t="s">
        <v>365</v>
      </c>
      <c r="L93" s="2" t="s">
        <v>179</v>
      </c>
      <c r="M93" t="s">
        <v>70</v>
      </c>
      <c r="N93" t="s">
        <v>52</v>
      </c>
      <c r="O93">
        <v>2009</v>
      </c>
      <c r="Q93" t="s">
        <v>53</v>
      </c>
      <c r="R93" t="s">
        <v>76</v>
      </c>
      <c r="S93" t="s">
        <v>181</v>
      </c>
      <c r="T93" s="5" t="s">
        <v>189</v>
      </c>
      <c r="U93">
        <v>17000</v>
      </c>
      <c r="X93">
        <v>5.1</v>
      </c>
      <c r="Y93">
        <v>7</v>
      </c>
      <c r="AC93" s="44" t="s">
        <v>490</v>
      </c>
      <c r="AD93" s="45">
        <v>89</v>
      </c>
      <c r="AE93" s="45">
        <v>86</v>
      </c>
      <c r="AF93" s="45">
        <v>87</v>
      </c>
      <c r="AG93" s="45">
        <v>83</v>
      </c>
      <c r="AH93" s="45"/>
      <c r="AI93" s="45">
        <f aca="true" t="shared" si="20" ref="AI93:AI101">MAX(AD93:AH93)</f>
        <v>89</v>
      </c>
      <c r="AJ93" s="45">
        <f aca="true" t="shared" si="21" ref="AJ93:AJ101">MIN(AD93:AH93)</f>
        <v>83</v>
      </c>
    </row>
    <row r="94" spans="2:36" ht="18.75">
      <c r="B94" s="47">
        <v>88</v>
      </c>
      <c r="C94">
        <v>34</v>
      </c>
      <c r="D94">
        <v>3</v>
      </c>
      <c r="E94">
        <v>8</v>
      </c>
      <c r="F94" t="s">
        <v>146</v>
      </c>
      <c r="G94" s="1" t="s">
        <v>147</v>
      </c>
      <c r="H94" s="1" t="s">
        <v>67</v>
      </c>
      <c r="I94" t="s">
        <v>148</v>
      </c>
      <c r="J94" s="1" t="s">
        <v>149</v>
      </c>
      <c r="K94" s="2" t="s">
        <v>150</v>
      </c>
      <c r="L94" s="4" t="s">
        <v>151</v>
      </c>
      <c r="M94" t="s">
        <v>70</v>
      </c>
      <c r="N94" t="s">
        <v>52</v>
      </c>
      <c r="O94">
        <v>2009</v>
      </c>
      <c r="Q94" t="s">
        <v>53</v>
      </c>
      <c r="T94" s="5" t="s">
        <v>158</v>
      </c>
      <c r="U94">
        <v>1700</v>
      </c>
      <c r="X94">
        <v>5.5</v>
      </c>
      <c r="Y94">
        <v>2.8</v>
      </c>
      <c r="AC94" s="44" t="s">
        <v>491</v>
      </c>
      <c r="AD94" s="45">
        <v>84</v>
      </c>
      <c r="AE94" s="45">
        <v>81</v>
      </c>
      <c r="AF94" s="45">
        <v>88</v>
      </c>
      <c r="AG94" s="45">
        <v>89</v>
      </c>
      <c r="AH94" s="45"/>
      <c r="AI94" s="45">
        <f t="shared" si="20"/>
        <v>89</v>
      </c>
      <c r="AJ94" s="45">
        <f t="shared" si="21"/>
        <v>81</v>
      </c>
    </row>
    <row r="95" spans="2:36" ht="18.75">
      <c r="B95" s="47">
        <v>86</v>
      </c>
      <c r="C95">
        <v>63</v>
      </c>
      <c r="D95">
        <v>3</v>
      </c>
      <c r="E95">
        <v>8</v>
      </c>
      <c r="F95" t="s">
        <v>206</v>
      </c>
      <c r="G95" s="1" t="s">
        <v>207</v>
      </c>
      <c r="H95" s="1" t="s">
        <v>42</v>
      </c>
      <c r="I95" t="s">
        <v>208</v>
      </c>
      <c r="J95" s="1" t="s">
        <v>209</v>
      </c>
      <c r="K95" s="13" t="s">
        <v>367</v>
      </c>
      <c r="L95" s="2" t="s">
        <v>210</v>
      </c>
      <c r="M95" t="s">
        <v>70</v>
      </c>
      <c r="N95" t="s">
        <v>34</v>
      </c>
      <c r="O95">
        <v>2009</v>
      </c>
      <c r="Q95" t="s">
        <v>53</v>
      </c>
      <c r="R95" t="s">
        <v>54</v>
      </c>
      <c r="T95" s="5" t="s">
        <v>219</v>
      </c>
      <c r="U95">
        <v>1000</v>
      </c>
      <c r="X95">
        <v>5.5</v>
      </c>
      <c r="Y95">
        <v>2</v>
      </c>
      <c r="AC95" s="44" t="s">
        <v>492</v>
      </c>
      <c r="AD95" s="45">
        <v>86</v>
      </c>
      <c r="AE95" s="45">
        <v>80</v>
      </c>
      <c r="AF95" s="45">
        <v>78</v>
      </c>
      <c r="AG95" s="45">
        <v>86</v>
      </c>
      <c r="AH95" s="45"/>
      <c r="AI95" s="45">
        <f t="shared" si="20"/>
        <v>86</v>
      </c>
      <c r="AJ95" s="45">
        <f t="shared" si="21"/>
        <v>78</v>
      </c>
    </row>
    <row r="96" spans="2:36" ht="18.75">
      <c r="B96" s="47">
        <v>87</v>
      </c>
      <c r="C96">
        <v>9</v>
      </c>
      <c r="D96">
        <v>3</v>
      </c>
      <c r="E96">
        <v>8</v>
      </c>
      <c r="F96" t="s">
        <v>65</v>
      </c>
      <c r="G96" s="1" t="s">
        <v>66</v>
      </c>
      <c r="H96" s="1" t="s">
        <v>67</v>
      </c>
      <c r="I96" t="s">
        <v>68</v>
      </c>
      <c r="J96" s="1" t="s">
        <v>69</v>
      </c>
      <c r="K96" s="3" t="s">
        <v>359</v>
      </c>
      <c r="L96" s="13" t="s">
        <v>360</v>
      </c>
      <c r="M96" t="s">
        <v>70</v>
      </c>
      <c r="N96" t="s">
        <v>52</v>
      </c>
      <c r="O96">
        <v>2009</v>
      </c>
      <c r="Q96" t="s">
        <v>53</v>
      </c>
      <c r="R96" t="s">
        <v>75</v>
      </c>
      <c r="S96" t="s">
        <v>77</v>
      </c>
      <c r="T96" s="5" t="s">
        <v>81</v>
      </c>
      <c r="U96">
        <v>1000</v>
      </c>
      <c r="X96">
        <v>5.2</v>
      </c>
      <c r="Y96">
        <v>2.7</v>
      </c>
      <c r="AC96" s="44" t="s">
        <v>492</v>
      </c>
      <c r="AD96" s="45">
        <v>82</v>
      </c>
      <c r="AE96" s="45">
        <v>78</v>
      </c>
      <c r="AF96" s="45">
        <v>86</v>
      </c>
      <c r="AG96" s="45">
        <v>84</v>
      </c>
      <c r="AH96" s="45"/>
      <c r="AI96" s="45">
        <f t="shared" si="20"/>
        <v>86</v>
      </c>
      <c r="AJ96" s="45">
        <f t="shared" si="21"/>
        <v>78</v>
      </c>
    </row>
    <row r="97" spans="2:36" ht="18.75">
      <c r="B97" s="47">
        <v>91</v>
      </c>
      <c r="C97">
        <v>123</v>
      </c>
      <c r="D97">
        <v>3</v>
      </c>
      <c r="E97">
        <v>8</v>
      </c>
      <c r="F97" t="s">
        <v>413</v>
      </c>
      <c r="G97" s="1" t="s">
        <v>414</v>
      </c>
      <c r="H97" s="1" t="s">
        <v>222</v>
      </c>
      <c r="I97" t="s">
        <v>415</v>
      </c>
      <c r="J97" s="1" t="s">
        <v>416</v>
      </c>
      <c r="K97" s="3" t="s">
        <v>445</v>
      </c>
      <c r="L97" s="6" t="s">
        <v>446</v>
      </c>
      <c r="M97" t="s">
        <v>70</v>
      </c>
      <c r="N97" t="s">
        <v>34</v>
      </c>
      <c r="O97">
        <v>2008</v>
      </c>
      <c r="Q97" t="s">
        <v>53</v>
      </c>
      <c r="R97" t="s">
        <v>153</v>
      </c>
      <c r="T97" s="5" t="s">
        <v>420</v>
      </c>
      <c r="U97">
        <v>1500</v>
      </c>
      <c r="X97">
        <v>5</v>
      </c>
      <c r="Y97">
        <v>3.9</v>
      </c>
      <c r="AC97" s="44">
        <f>(AD97+AE97+AF97+AG97+AH97)/4</f>
        <v>82.5</v>
      </c>
      <c r="AD97" s="45">
        <v>85</v>
      </c>
      <c r="AE97" s="45">
        <v>83</v>
      </c>
      <c r="AF97" s="45">
        <v>78</v>
      </c>
      <c r="AG97" s="45">
        <v>84</v>
      </c>
      <c r="AH97" s="45"/>
      <c r="AI97" s="45">
        <f t="shared" si="20"/>
        <v>85</v>
      </c>
      <c r="AJ97" s="45">
        <f t="shared" si="21"/>
        <v>78</v>
      </c>
    </row>
    <row r="98" spans="2:36" ht="18.75">
      <c r="B98" s="47">
        <v>84</v>
      </c>
      <c r="C98">
        <v>128</v>
      </c>
      <c r="D98">
        <v>3</v>
      </c>
      <c r="E98">
        <v>8</v>
      </c>
      <c r="F98" t="s">
        <v>413</v>
      </c>
      <c r="G98" s="1" t="s">
        <v>414</v>
      </c>
      <c r="H98" s="1" t="s">
        <v>222</v>
      </c>
      <c r="I98" t="s">
        <v>415</v>
      </c>
      <c r="J98" s="1" t="s">
        <v>416</v>
      </c>
      <c r="K98" s="3" t="s">
        <v>445</v>
      </c>
      <c r="L98" s="6" t="s">
        <v>446</v>
      </c>
      <c r="M98" t="s">
        <v>70</v>
      </c>
      <c r="N98" t="s">
        <v>34</v>
      </c>
      <c r="O98">
        <v>2009</v>
      </c>
      <c r="Q98" t="s">
        <v>53</v>
      </c>
      <c r="R98" t="s">
        <v>153</v>
      </c>
      <c r="T98" s="5" t="s">
        <v>425</v>
      </c>
      <c r="U98">
        <v>1300</v>
      </c>
      <c r="X98">
        <v>4.27</v>
      </c>
      <c r="Y98">
        <v>1.7</v>
      </c>
      <c r="AC98" s="44">
        <f>(AD98+AE98+AF98+AG98+AH98)/4</f>
        <v>81.25</v>
      </c>
      <c r="AD98" s="45">
        <v>81</v>
      </c>
      <c r="AE98" s="45">
        <v>84</v>
      </c>
      <c r="AF98" s="45">
        <v>81</v>
      </c>
      <c r="AG98" s="45">
        <v>79</v>
      </c>
      <c r="AH98" s="45"/>
      <c r="AI98" s="45">
        <f t="shared" si="20"/>
        <v>84</v>
      </c>
      <c r="AJ98" s="45">
        <f t="shared" si="21"/>
        <v>79</v>
      </c>
    </row>
    <row r="99" spans="2:36" ht="18.75">
      <c r="B99" s="47">
        <v>85</v>
      </c>
      <c r="C99">
        <v>110</v>
      </c>
      <c r="D99">
        <v>3</v>
      </c>
      <c r="E99">
        <v>8</v>
      </c>
      <c r="F99" t="s">
        <v>386</v>
      </c>
      <c r="G99" s="1" t="s">
        <v>388</v>
      </c>
      <c r="H99" s="1" t="s">
        <v>67</v>
      </c>
      <c r="I99" t="s">
        <v>389</v>
      </c>
      <c r="J99" s="1" t="s">
        <v>390</v>
      </c>
      <c r="K99" s="3" t="s">
        <v>391</v>
      </c>
      <c r="L99" s="16" t="s">
        <v>392</v>
      </c>
      <c r="M99" t="s">
        <v>70</v>
      </c>
      <c r="N99" t="s">
        <v>137</v>
      </c>
      <c r="O99">
        <v>2009</v>
      </c>
      <c r="Q99" t="s">
        <v>53</v>
      </c>
      <c r="R99" t="s">
        <v>75</v>
      </c>
      <c r="S99" t="s">
        <v>287</v>
      </c>
      <c r="T99" s="5" t="s">
        <v>217</v>
      </c>
      <c r="U99">
        <v>850</v>
      </c>
      <c r="X99">
        <v>6.4</v>
      </c>
      <c r="Y99">
        <v>1.8</v>
      </c>
      <c r="AC99" s="44">
        <f>(AD99+AE99+AF99+AG99+AH99)/4</f>
        <v>77.75</v>
      </c>
      <c r="AD99" s="45">
        <v>76</v>
      </c>
      <c r="AE99" s="45">
        <v>83</v>
      </c>
      <c r="AF99" s="45">
        <v>74</v>
      </c>
      <c r="AG99" s="45">
        <v>78</v>
      </c>
      <c r="AH99" s="45"/>
      <c r="AI99" s="45">
        <f t="shared" si="20"/>
        <v>83</v>
      </c>
      <c r="AJ99" s="45">
        <f t="shared" si="21"/>
        <v>74</v>
      </c>
    </row>
    <row r="100" spans="2:36" ht="18.75">
      <c r="B100" s="47">
        <v>90</v>
      </c>
      <c r="C100">
        <v>88</v>
      </c>
      <c r="D100">
        <v>3</v>
      </c>
      <c r="E100">
        <v>8</v>
      </c>
      <c r="F100" t="s">
        <v>283</v>
      </c>
      <c r="G100" s="1" t="s">
        <v>284</v>
      </c>
      <c r="H100" s="1" t="s">
        <v>67</v>
      </c>
      <c r="I100" t="s">
        <v>285</v>
      </c>
      <c r="J100" s="1" t="s">
        <v>286</v>
      </c>
      <c r="K100" s="13" t="s">
        <v>371</v>
      </c>
      <c r="L100" s="3" t="s">
        <v>372</v>
      </c>
      <c r="M100" t="s">
        <v>70</v>
      </c>
      <c r="N100" t="s">
        <v>137</v>
      </c>
      <c r="O100">
        <v>2009</v>
      </c>
      <c r="Q100" t="s">
        <v>53</v>
      </c>
      <c r="R100" t="s">
        <v>75</v>
      </c>
      <c r="S100" t="s">
        <v>77</v>
      </c>
      <c r="T100" s="5" t="s">
        <v>291</v>
      </c>
      <c r="AC100" s="44">
        <f>(AD100+AE100+AF100+AG100+AH100)/4</f>
        <v>77.75</v>
      </c>
      <c r="AD100" s="45">
        <v>72</v>
      </c>
      <c r="AE100" s="45">
        <v>83</v>
      </c>
      <c r="AF100" s="45">
        <v>80</v>
      </c>
      <c r="AG100" s="45">
        <v>76</v>
      </c>
      <c r="AH100" s="45"/>
      <c r="AI100" s="45">
        <f t="shared" si="20"/>
        <v>83</v>
      </c>
      <c r="AJ100" s="45">
        <f t="shared" si="21"/>
        <v>72</v>
      </c>
    </row>
    <row r="101" spans="2:36" ht="18.75">
      <c r="B101" s="47">
        <v>92</v>
      </c>
      <c r="C101">
        <v>95</v>
      </c>
      <c r="D101">
        <v>3</v>
      </c>
      <c r="E101">
        <v>8</v>
      </c>
      <c r="F101" t="s">
        <v>301</v>
      </c>
      <c r="G101" s="1" t="s">
        <v>302</v>
      </c>
      <c r="H101" s="1" t="s">
        <v>303</v>
      </c>
      <c r="I101" t="s">
        <v>304</v>
      </c>
      <c r="J101" s="1" t="s">
        <v>305</v>
      </c>
      <c r="K101" s="13" t="s">
        <v>373</v>
      </c>
      <c r="L101" s="2" t="s">
        <v>306</v>
      </c>
      <c r="M101" t="s">
        <v>70</v>
      </c>
      <c r="N101" t="s">
        <v>34</v>
      </c>
      <c r="O101">
        <v>2008</v>
      </c>
      <c r="Q101" t="s">
        <v>53</v>
      </c>
      <c r="R101" t="s">
        <v>307</v>
      </c>
      <c r="S101" t="s">
        <v>309</v>
      </c>
      <c r="T101" s="5" t="s">
        <v>311</v>
      </c>
      <c r="U101">
        <v>535</v>
      </c>
      <c r="X101">
        <v>6.09</v>
      </c>
      <c r="Y101">
        <v>5.1</v>
      </c>
      <c r="AC101" s="44">
        <f>(AD101+AE101+AF101+AG101+AH101)/4</f>
        <v>74.5</v>
      </c>
      <c r="AD101" s="45">
        <v>77</v>
      </c>
      <c r="AE101" s="45">
        <v>76</v>
      </c>
      <c r="AF101" s="45">
        <v>74</v>
      </c>
      <c r="AG101" s="45">
        <v>71</v>
      </c>
      <c r="AH101" s="45"/>
      <c r="AI101" s="45">
        <f t="shared" si="20"/>
        <v>77</v>
      </c>
      <c r="AJ101" s="45">
        <f t="shared" si="21"/>
        <v>71</v>
      </c>
    </row>
    <row r="102" spans="2:36" ht="18.75">
      <c r="B102" s="47" t="str">
        <f>M103</f>
        <v>Zweigeltrebe</v>
      </c>
      <c r="K102" s="13"/>
      <c r="L102" s="2"/>
      <c r="AC102" s="44"/>
      <c r="AD102" s="45"/>
      <c r="AE102" s="45"/>
      <c r="AF102" s="45"/>
      <c r="AG102" s="45"/>
      <c r="AH102" s="45"/>
      <c r="AI102" s="45"/>
      <c r="AJ102" s="45"/>
    </row>
    <row r="103" spans="2:36" ht="18.75">
      <c r="B103" s="47">
        <v>102</v>
      </c>
      <c r="C103">
        <v>48</v>
      </c>
      <c r="D103">
        <v>5</v>
      </c>
      <c r="E103">
        <v>9</v>
      </c>
      <c r="F103" t="s">
        <v>174</v>
      </c>
      <c r="G103" s="1" t="s">
        <v>175</v>
      </c>
      <c r="H103" s="1" t="s">
        <v>176</v>
      </c>
      <c r="I103" t="s">
        <v>177</v>
      </c>
      <c r="J103" s="1" t="s">
        <v>178</v>
      </c>
      <c r="K103" s="13" t="s">
        <v>365</v>
      </c>
      <c r="L103" s="2" t="s">
        <v>179</v>
      </c>
      <c r="M103" t="s">
        <v>49</v>
      </c>
      <c r="N103" t="s">
        <v>52</v>
      </c>
      <c r="O103">
        <v>2009</v>
      </c>
      <c r="Q103" t="s">
        <v>53</v>
      </c>
      <c r="R103" t="s">
        <v>76</v>
      </c>
      <c r="S103" t="s">
        <v>183</v>
      </c>
      <c r="T103" s="5" t="s">
        <v>193</v>
      </c>
      <c r="U103">
        <v>12000</v>
      </c>
      <c r="X103">
        <v>4.9</v>
      </c>
      <c r="Y103">
        <v>7</v>
      </c>
      <c r="AC103" s="44" t="s">
        <v>490</v>
      </c>
      <c r="AD103" s="45">
        <v>88</v>
      </c>
      <c r="AE103" s="45">
        <v>86</v>
      </c>
      <c r="AF103" s="45">
        <v>86</v>
      </c>
      <c r="AG103" s="45">
        <v>86</v>
      </c>
      <c r="AH103" s="45">
        <v>90</v>
      </c>
      <c r="AI103" s="45">
        <f aca="true" t="shared" si="22" ref="AI103:AI116">MAX(AD103:AH103)</f>
        <v>90</v>
      </c>
      <c r="AJ103" s="45">
        <f aca="true" t="shared" si="23" ref="AJ103:AJ116">MIN(AD103:AH103)</f>
        <v>86</v>
      </c>
    </row>
    <row r="104" spans="2:36" ht="18.75">
      <c r="B104" s="47">
        <v>106</v>
      </c>
      <c r="C104">
        <v>130</v>
      </c>
      <c r="D104">
        <v>5</v>
      </c>
      <c r="E104">
        <v>9</v>
      </c>
      <c r="F104" t="s">
        <v>426</v>
      </c>
      <c r="G104" s="1" t="s">
        <v>427</v>
      </c>
      <c r="H104" s="1" t="s">
        <v>67</v>
      </c>
      <c r="I104" t="s">
        <v>428</v>
      </c>
      <c r="J104" s="1" t="s">
        <v>429</v>
      </c>
      <c r="K104" s="3" t="s">
        <v>447</v>
      </c>
      <c r="L104" s="3" t="s">
        <v>450</v>
      </c>
      <c r="M104" t="s">
        <v>49</v>
      </c>
      <c r="N104" t="s">
        <v>52</v>
      </c>
      <c r="O104">
        <v>2009</v>
      </c>
      <c r="Q104" t="s">
        <v>53</v>
      </c>
      <c r="R104" t="s">
        <v>75</v>
      </c>
      <c r="S104" t="s">
        <v>287</v>
      </c>
      <c r="T104" s="5" t="s">
        <v>432</v>
      </c>
      <c r="U104">
        <v>2210</v>
      </c>
      <c r="X104">
        <v>5.3</v>
      </c>
      <c r="Y104">
        <v>4.7</v>
      </c>
      <c r="AC104" s="44" t="s">
        <v>491</v>
      </c>
      <c r="AD104" s="45">
        <v>87</v>
      </c>
      <c r="AE104" s="45">
        <v>81</v>
      </c>
      <c r="AF104" s="45">
        <v>88</v>
      </c>
      <c r="AG104" s="45">
        <v>82</v>
      </c>
      <c r="AH104" s="45">
        <v>93</v>
      </c>
      <c r="AI104" s="45">
        <f t="shared" si="22"/>
        <v>93</v>
      </c>
      <c r="AJ104" s="45">
        <f t="shared" si="23"/>
        <v>81</v>
      </c>
    </row>
    <row r="105" spans="2:36" ht="18.75">
      <c r="B105" s="47">
        <v>98</v>
      </c>
      <c r="C105">
        <v>58</v>
      </c>
      <c r="D105">
        <v>5</v>
      </c>
      <c r="E105">
        <v>9</v>
      </c>
      <c r="F105" t="s">
        <v>206</v>
      </c>
      <c r="G105" s="1" t="s">
        <v>207</v>
      </c>
      <c r="H105" s="1" t="s">
        <v>42</v>
      </c>
      <c r="I105" t="s">
        <v>208</v>
      </c>
      <c r="J105" s="1" t="s">
        <v>209</v>
      </c>
      <c r="K105" s="13" t="s">
        <v>367</v>
      </c>
      <c r="L105" s="2" t="s">
        <v>210</v>
      </c>
      <c r="M105" t="s">
        <v>49</v>
      </c>
      <c r="N105" t="s">
        <v>52</v>
      </c>
      <c r="O105">
        <v>2009</v>
      </c>
      <c r="Q105" t="s">
        <v>53</v>
      </c>
      <c r="R105" t="s">
        <v>54</v>
      </c>
      <c r="T105" s="5" t="s">
        <v>214</v>
      </c>
      <c r="U105">
        <v>4000</v>
      </c>
      <c r="X105">
        <v>5.3</v>
      </c>
      <c r="Y105">
        <v>2</v>
      </c>
      <c r="AC105" s="44" t="s">
        <v>492</v>
      </c>
      <c r="AD105" s="45">
        <v>87</v>
      </c>
      <c r="AE105" s="45">
        <v>76</v>
      </c>
      <c r="AF105" s="45">
        <v>79</v>
      </c>
      <c r="AG105" s="45">
        <v>98</v>
      </c>
      <c r="AH105" s="45">
        <v>80</v>
      </c>
      <c r="AI105" s="45">
        <f t="shared" si="22"/>
        <v>98</v>
      </c>
      <c r="AJ105" s="45">
        <f t="shared" si="23"/>
        <v>76</v>
      </c>
    </row>
    <row r="106" spans="2:36" ht="18.75">
      <c r="B106" s="47">
        <v>95</v>
      </c>
      <c r="C106">
        <v>104</v>
      </c>
      <c r="D106">
        <v>5</v>
      </c>
      <c r="E106">
        <v>9</v>
      </c>
      <c r="F106" t="s">
        <v>347</v>
      </c>
      <c r="G106" s="1" t="s">
        <v>348</v>
      </c>
      <c r="H106" s="1" t="s">
        <v>42</v>
      </c>
      <c r="I106" t="s">
        <v>349</v>
      </c>
      <c r="J106" s="1" t="s">
        <v>350</v>
      </c>
      <c r="K106" s="13"/>
      <c r="L106" s="2" t="s">
        <v>351</v>
      </c>
      <c r="M106" t="s">
        <v>49</v>
      </c>
      <c r="N106" t="s">
        <v>52</v>
      </c>
      <c r="O106">
        <v>2009</v>
      </c>
      <c r="Q106" t="s">
        <v>53</v>
      </c>
      <c r="R106" t="s">
        <v>54</v>
      </c>
      <c r="S106" t="s">
        <v>353</v>
      </c>
      <c r="T106" s="5" t="s">
        <v>355</v>
      </c>
      <c r="X106">
        <v>4.5</v>
      </c>
      <c r="Y106">
        <v>1.8</v>
      </c>
      <c r="AC106" s="44">
        <f aca="true" t="shared" si="24" ref="AC106:AC116">(AD106+AE106+AF106+AG106+AH106)/5</f>
        <v>82.8</v>
      </c>
      <c r="AD106" s="45">
        <v>85</v>
      </c>
      <c r="AE106" s="45">
        <v>85</v>
      </c>
      <c r="AF106" s="45">
        <v>78</v>
      </c>
      <c r="AG106" s="45">
        <v>79</v>
      </c>
      <c r="AH106" s="45">
        <v>87</v>
      </c>
      <c r="AI106" s="45">
        <f t="shared" si="22"/>
        <v>87</v>
      </c>
      <c r="AJ106" s="45">
        <f t="shared" si="23"/>
        <v>78</v>
      </c>
    </row>
    <row r="107" spans="2:36" ht="18.75">
      <c r="B107" s="47">
        <v>97</v>
      </c>
      <c r="C107">
        <v>127</v>
      </c>
      <c r="D107">
        <v>5</v>
      </c>
      <c r="E107">
        <v>9</v>
      </c>
      <c r="F107" t="s">
        <v>413</v>
      </c>
      <c r="G107" s="1" t="s">
        <v>414</v>
      </c>
      <c r="H107" s="1" t="s">
        <v>222</v>
      </c>
      <c r="I107" t="s">
        <v>415</v>
      </c>
      <c r="J107" s="1" t="s">
        <v>416</v>
      </c>
      <c r="K107" s="3" t="s">
        <v>445</v>
      </c>
      <c r="L107" s="6" t="s">
        <v>446</v>
      </c>
      <c r="M107" t="s">
        <v>49</v>
      </c>
      <c r="N107" t="s">
        <v>52</v>
      </c>
      <c r="O107">
        <v>2009</v>
      </c>
      <c r="Q107" t="s">
        <v>53</v>
      </c>
      <c r="R107" t="s">
        <v>153</v>
      </c>
      <c r="T107" s="5" t="s">
        <v>424</v>
      </c>
      <c r="U107">
        <v>900</v>
      </c>
      <c r="X107">
        <v>4.8</v>
      </c>
      <c r="Y107">
        <v>1.9</v>
      </c>
      <c r="AC107" s="44">
        <f t="shared" si="24"/>
        <v>82.4</v>
      </c>
      <c r="AD107" s="45">
        <v>78</v>
      </c>
      <c r="AE107" s="45">
        <v>86</v>
      </c>
      <c r="AF107" s="45">
        <v>83</v>
      </c>
      <c r="AG107" s="45">
        <v>83</v>
      </c>
      <c r="AH107" s="45">
        <v>82</v>
      </c>
      <c r="AI107" s="45">
        <f t="shared" si="22"/>
        <v>86</v>
      </c>
      <c r="AJ107" s="45">
        <f t="shared" si="23"/>
        <v>78</v>
      </c>
    </row>
    <row r="108" spans="2:36" ht="18.75">
      <c r="B108" s="47">
        <v>100</v>
      </c>
      <c r="C108">
        <v>137</v>
      </c>
      <c r="D108">
        <v>5</v>
      </c>
      <c r="E108">
        <v>9</v>
      </c>
      <c r="F108" t="s">
        <v>435</v>
      </c>
      <c r="G108" s="1" t="s">
        <v>436</v>
      </c>
      <c r="H108" s="1" t="s">
        <v>67</v>
      </c>
      <c r="I108" t="s">
        <v>437</v>
      </c>
      <c r="J108" s="1" t="s">
        <v>438</v>
      </c>
      <c r="K108" s="3" t="s">
        <v>448</v>
      </c>
      <c r="L108" s="3" t="s">
        <v>449</v>
      </c>
      <c r="M108" t="s">
        <v>49</v>
      </c>
      <c r="N108" t="s">
        <v>52</v>
      </c>
      <c r="O108">
        <v>2009</v>
      </c>
      <c r="Q108" t="s">
        <v>53</v>
      </c>
      <c r="R108" t="s">
        <v>75</v>
      </c>
      <c r="S108" t="s">
        <v>77</v>
      </c>
      <c r="T108" s="5" t="s">
        <v>444</v>
      </c>
      <c r="U108">
        <v>5000</v>
      </c>
      <c r="X108">
        <v>4</v>
      </c>
      <c r="Y108">
        <v>2.3</v>
      </c>
      <c r="AC108" s="44">
        <f t="shared" si="24"/>
        <v>82.2</v>
      </c>
      <c r="AD108" s="45">
        <v>74</v>
      </c>
      <c r="AE108" s="45">
        <v>80</v>
      </c>
      <c r="AF108" s="45">
        <v>85</v>
      </c>
      <c r="AG108" s="45">
        <v>85</v>
      </c>
      <c r="AH108" s="45">
        <v>87</v>
      </c>
      <c r="AI108" s="45">
        <f t="shared" si="22"/>
        <v>87</v>
      </c>
      <c r="AJ108" s="45">
        <f t="shared" si="23"/>
        <v>74</v>
      </c>
    </row>
    <row r="109" spans="2:36" ht="18.75">
      <c r="B109" s="47">
        <v>101</v>
      </c>
      <c r="C109">
        <v>78</v>
      </c>
      <c r="D109">
        <v>5</v>
      </c>
      <c r="E109">
        <v>9</v>
      </c>
      <c r="F109" t="s">
        <v>264</v>
      </c>
      <c r="G109" s="1" t="s">
        <v>265</v>
      </c>
      <c r="H109" s="1" t="s">
        <v>266</v>
      </c>
      <c r="I109" t="s">
        <v>267</v>
      </c>
      <c r="J109" s="1" t="s">
        <v>268</v>
      </c>
      <c r="K109" s="13" t="s">
        <v>370</v>
      </c>
      <c r="L109" s="2" t="s">
        <v>269</v>
      </c>
      <c r="M109" t="s">
        <v>49</v>
      </c>
      <c r="N109" t="s">
        <v>52</v>
      </c>
      <c r="O109">
        <v>2009</v>
      </c>
      <c r="Q109" t="s">
        <v>53</v>
      </c>
      <c r="R109" t="s">
        <v>272</v>
      </c>
      <c r="S109" t="s">
        <v>274</v>
      </c>
      <c r="T109" s="5" t="s">
        <v>276</v>
      </c>
      <c r="U109">
        <v>2000</v>
      </c>
      <c r="X109">
        <v>4.8</v>
      </c>
      <c r="Y109">
        <v>2.4</v>
      </c>
      <c r="AC109" s="44">
        <f t="shared" si="24"/>
        <v>82.2</v>
      </c>
      <c r="AD109" s="45">
        <v>83</v>
      </c>
      <c r="AE109" s="45">
        <v>79</v>
      </c>
      <c r="AF109" s="45">
        <v>86</v>
      </c>
      <c r="AG109" s="45">
        <v>81</v>
      </c>
      <c r="AH109" s="45">
        <v>82</v>
      </c>
      <c r="AI109" s="45">
        <f t="shared" si="22"/>
        <v>86</v>
      </c>
      <c r="AJ109" s="45">
        <f t="shared" si="23"/>
        <v>79</v>
      </c>
    </row>
    <row r="110" spans="2:36" ht="18.75">
      <c r="B110" s="47">
        <v>99</v>
      </c>
      <c r="C110">
        <v>19</v>
      </c>
      <c r="D110">
        <v>5</v>
      </c>
      <c r="E110">
        <v>9</v>
      </c>
      <c r="F110" t="s">
        <v>96</v>
      </c>
      <c r="G110" s="1" t="s">
        <v>97</v>
      </c>
      <c r="H110" s="1" t="s">
        <v>98</v>
      </c>
      <c r="I110" t="s">
        <v>96</v>
      </c>
      <c r="J110" s="1" t="s">
        <v>99</v>
      </c>
      <c r="K110" s="13" t="s">
        <v>361</v>
      </c>
      <c r="L110" s="13" t="s">
        <v>100</v>
      </c>
      <c r="M110" t="s">
        <v>49</v>
      </c>
      <c r="N110" t="s">
        <v>52</v>
      </c>
      <c r="O110">
        <v>2009</v>
      </c>
      <c r="Q110" t="s">
        <v>53</v>
      </c>
      <c r="R110" t="s">
        <v>55</v>
      </c>
      <c r="S110" t="s">
        <v>58</v>
      </c>
      <c r="T110" s="5" t="s">
        <v>107</v>
      </c>
      <c r="U110">
        <v>6000</v>
      </c>
      <c r="X110">
        <v>6.2</v>
      </c>
      <c r="Y110">
        <v>2.3</v>
      </c>
      <c r="AC110" s="44">
        <f t="shared" si="24"/>
        <v>80.4</v>
      </c>
      <c r="AD110" s="45">
        <v>77</v>
      </c>
      <c r="AE110" s="45">
        <v>74</v>
      </c>
      <c r="AF110" s="45">
        <v>80</v>
      </c>
      <c r="AG110" s="45">
        <v>83</v>
      </c>
      <c r="AH110" s="45">
        <v>88</v>
      </c>
      <c r="AI110" s="45">
        <f t="shared" si="22"/>
        <v>88</v>
      </c>
      <c r="AJ110" s="45">
        <f t="shared" si="23"/>
        <v>74</v>
      </c>
    </row>
    <row r="111" spans="2:36" ht="18.75">
      <c r="B111" s="47">
        <v>94</v>
      </c>
      <c r="C111">
        <v>53</v>
      </c>
      <c r="D111">
        <v>5</v>
      </c>
      <c r="E111">
        <v>9</v>
      </c>
      <c r="F111" t="s">
        <v>197</v>
      </c>
      <c r="G111" s="1" t="s">
        <v>198</v>
      </c>
      <c r="H111" s="1" t="s">
        <v>42</v>
      </c>
      <c r="I111" t="s">
        <v>199</v>
      </c>
      <c r="J111" s="1" t="s">
        <v>200</v>
      </c>
      <c r="K111" s="13" t="s">
        <v>366</v>
      </c>
      <c r="L111" s="2" t="s">
        <v>201</v>
      </c>
      <c r="M111" t="s">
        <v>49</v>
      </c>
      <c r="N111" t="s">
        <v>52</v>
      </c>
      <c r="O111">
        <v>2009</v>
      </c>
      <c r="Q111" t="s">
        <v>53</v>
      </c>
      <c r="R111" t="s">
        <v>54</v>
      </c>
      <c r="S111" t="s">
        <v>56</v>
      </c>
      <c r="T111" s="5" t="s">
        <v>203</v>
      </c>
      <c r="U111">
        <v>1200</v>
      </c>
      <c r="X111">
        <v>4.96</v>
      </c>
      <c r="Y111">
        <v>1.8</v>
      </c>
      <c r="AC111" s="44">
        <f t="shared" si="24"/>
        <v>80</v>
      </c>
      <c r="AD111" s="45">
        <v>80</v>
      </c>
      <c r="AE111" s="45">
        <v>79</v>
      </c>
      <c r="AF111" s="45">
        <v>80</v>
      </c>
      <c r="AG111" s="45">
        <v>83</v>
      </c>
      <c r="AH111" s="45">
        <v>78</v>
      </c>
      <c r="AI111" s="45">
        <f t="shared" si="22"/>
        <v>83</v>
      </c>
      <c r="AJ111" s="45">
        <f t="shared" si="23"/>
        <v>78</v>
      </c>
    </row>
    <row r="112" spans="2:36" ht="18.75">
      <c r="B112" s="47">
        <v>93</v>
      </c>
      <c r="C112">
        <v>118</v>
      </c>
      <c r="D112">
        <v>5</v>
      </c>
      <c r="E112">
        <v>9</v>
      </c>
      <c r="F112" t="s">
        <v>403</v>
      </c>
      <c r="G112" s="1" t="s">
        <v>404</v>
      </c>
      <c r="H112" s="1" t="s">
        <v>67</v>
      </c>
      <c r="I112" t="s">
        <v>405</v>
      </c>
      <c r="J112" s="1" t="s">
        <v>406</v>
      </c>
      <c r="K112" s="3" t="s">
        <v>407</v>
      </c>
      <c r="L112" s="16" t="s">
        <v>408</v>
      </c>
      <c r="M112" t="s">
        <v>49</v>
      </c>
      <c r="N112" t="s">
        <v>52</v>
      </c>
      <c r="O112">
        <v>2009</v>
      </c>
      <c r="Q112" t="s">
        <v>53</v>
      </c>
      <c r="R112" t="s">
        <v>75</v>
      </c>
      <c r="S112" t="s">
        <v>78</v>
      </c>
      <c r="T112" s="5" t="s">
        <v>411</v>
      </c>
      <c r="U112">
        <v>1500</v>
      </c>
      <c r="X112">
        <v>5.3</v>
      </c>
      <c r="Y112">
        <v>1.7</v>
      </c>
      <c r="AC112" s="44">
        <f t="shared" si="24"/>
        <v>79.4</v>
      </c>
      <c r="AD112" s="45">
        <v>77</v>
      </c>
      <c r="AE112" s="45">
        <v>78</v>
      </c>
      <c r="AF112" s="45">
        <v>82</v>
      </c>
      <c r="AG112" s="45">
        <v>80</v>
      </c>
      <c r="AH112" s="45">
        <v>80</v>
      </c>
      <c r="AI112" s="45">
        <f t="shared" si="22"/>
        <v>82</v>
      </c>
      <c r="AJ112" s="45">
        <f t="shared" si="23"/>
        <v>77</v>
      </c>
    </row>
    <row r="113" spans="2:36" ht="18.75">
      <c r="B113" s="47">
        <v>104</v>
      </c>
      <c r="C113">
        <v>122</v>
      </c>
      <c r="D113">
        <v>5</v>
      </c>
      <c r="E113">
        <v>9</v>
      </c>
      <c r="F113" t="s">
        <v>413</v>
      </c>
      <c r="G113" s="1" t="s">
        <v>414</v>
      </c>
      <c r="H113" s="1" t="s">
        <v>222</v>
      </c>
      <c r="I113" t="s">
        <v>415</v>
      </c>
      <c r="J113" s="1" t="s">
        <v>416</v>
      </c>
      <c r="K113" s="3" t="s">
        <v>445</v>
      </c>
      <c r="L113" s="6" t="s">
        <v>446</v>
      </c>
      <c r="M113" t="s">
        <v>49</v>
      </c>
      <c r="N113" t="s">
        <v>34</v>
      </c>
      <c r="O113">
        <v>2008</v>
      </c>
      <c r="Q113" t="s">
        <v>53</v>
      </c>
      <c r="R113" t="s">
        <v>153</v>
      </c>
      <c r="T113" s="5" t="s">
        <v>419</v>
      </c>
      <c r="U113">
        <v>1350</v>
      </c>
      <c r="X113">
        <v>5.04</v>
      </c>
      <c r="Y113">
        <v>2.5</v>
      </c>
      <c r="AC113" s="44">
        <f t="shared" si="24"/>
        <v>79</v>
      </c>
      <c r="AD113" s="45">
        <v>74</v>
      </c>
      <c r="AE113" s="45">
        <v>72</v>
      </c>
      <c r="AF113" s="45">
        <v>84</v>
      </c>
      <c r="AG113" s="45">
        <v>87</v>
      </c>
      <c r="AH113" s="45">
        <v>78</v>
      </c>
      <c r="AI113" s="45">
        <f t="shared" si="22"/>
        <v>87</v>
      </c>
      <c r="AJ113" s="45">
        <f t="shared" si="23"/>
        <v>72</v>
      </c>
    </row>
    <row r="114" spans="2:36" ht="18.75">
      <c r="B114" s="47">
        <v>103</v>
      </c>
      <c r="C114">
        <v>5</v>
      </c>
      <c r="D114">
        <v>5</v>
      </c>
      <c r="E114">
        <v>9</v>
      </c>
      <c r="F114" t="s">
        <v>40</v>
      </c>
      <c r="G114" s="1" t="s">
        <v>41</v>
      </c>
      <c r="H114" s="1" t="s">
        <v>42</v>
      </c>
      <c r="I114" t="s">
        <v>43</v>
      </c>
      <c r="J114" s="1" t="s">
        <v>44</v>
      </c>
      <c r="K114" s="13" t="s">
        <v>45</v>
      </c>
      <c r="L114" s="16" t="s">
        <v>46</v>
      </c>
      <c r="M114" t="s">
        <v>49</v>
      </c>
      <c r="N114" t="s">
        <v>52</v>
      </c>
      <c r="O114">
        <v>2008</v>
      </c>
      <c r="Q114" t="s">
        <v>53</v>
      </c>
      <c r="R114" t="s">
        <v>54</v>
      </c>
      <c r="S114" t="s">
        <v>57</v>
      </c>
      <c r="T114" s="5">
        <v>815</v>
      </c>
      <c r="U114">
        <v>1500</v>
      </c>
      <c r="X114">
        <v>4.9</v>
      </c>
      <c r="Y114">
        <v>2.1</v>
      </c>
      <c r="AC114" s="44">
        <f t="shared" si="24"/>
        <v>76</v>
      </c>
      <c r="AD114" s="45">
        <v>80</v>
      </c>
      <c r="AE114" s="45">
        <v>71</v>
      </c>
      <c r="AF114" s="45">
        <v>73</v>
      </c>
      <c r="AG114" s="45">
        <v>82</v>
      </c>
      <c r="AH114" s="45">
        <v>74</v>
      </c>
      <c r="AI114" s="45">
        <f t="shared" si="22"/>
        <v>82</v>
      </c>
      <c r="AJ114" s="45">
        <f t="shared" si="23"/>
        <v>71</v>
      </c>
    </row>
    <row r="115" spans="2:36" ht="18.75">
      <c r="B115" s="47">
        <v>105</v>
      </c>
      <c r="C115">
        <v>94</v>
      </c>
      <c r="D115">
        <v>5</v>
      </c>
      <c r="E115">
        <v>9</v>
      </c>
      <c r="F115" t="s">
        <v>301</v>
      </c>
      <c r="G115" s="1" t="s">
        <v>302</v>
      </c>
      <c r="H115" s="1" t="s">
        <v>303</v>
      </c>
      <c r="I115" t="s">
        <v>304</v>
      </c>
      <c r="J115" s="1" t="s">
        <v>305</v>
      </c>
      <c r="K115" s="3" t="s">
        <v>373</v>
      </c>
      <c r="L115" s="2" t="s">
        <v>306</v>
      </c>
      <c r="M115" t="s">
        <v>49</v>
      </c>
      <c r="N115" t="s">
        <v>34</v>
      </c>
      <c r="O115">
        <v>2008</v>
      </c>
      <c r="Q115" t="s">
        <v>53</v>
      </c>
      <c r="R115" t="s">
        <v>76</v>
      </c>
      <c r="S115" t="s">
        <v>308</v>
      </c>
      <c r="T115" s="5" t="s">
        <v>310</v>
      </c>
      <c r="U115">
        <v>570</v>
      </c>
      <c r="X115">
        <v>5.5</v>
      </c>
      <c r="Y115">
        <v>6</v>
      </c>
      <c r="AC115" s="44">
        <f t="shared" si="24"/>
        <v>72.4</v>
      </c>
      <c r="AD115" s="45">
        <v>72</v>
      </c>
      <c r="AE115" s="45">
        <v>65</v>
      </c>
      <c r="AF115" s="45">
        <v>77</v>
      </c>
      <c r="AG115" s="45">
        <v>73</v>
      </c>
      <c r="AH115" s="45">
        <v>75</v>
      </c>
      <c r="AI115" s="45">
        <f t="shared" si="22"/>
        <v>77</v>
      </c>
      <c r="AJ115" s="45">
        <f t="shared" si="23"/>
        <v>65</v>
      </c>
    </row>
    <row r="116" spans="2:36" ht="18.75">
      <c r="B116" s="47">
        <v>96</v>
      </c>
      <c r="C116">
        <v>138</v>
      </c>
      <c r="D116">
        <v>5</v>
      </c>
      <c r="E116">
        <v>9</v>
      </c>
      <c r="F116" t="s">
        <v>451</v>
      </c>
      <c r="G116" s="1" t="s">
        <v>452</v>
      </c>
      <c r="H116" s="1" t="s">
        <v>453</v>
      </c>
      <c r="I116" t="s">
        <v>454</v>
      </c>
      <c r="J116" s="1" t="s">
        <v>455</v>
      </c>
      <c r="K116" s="3" t="s">
        <v>462</v>
      </c>
      <c r="L116" s="3" t="s">
        <v>463</v>
      </c>
      <c r="M116" t="s">
        <v>49</v>
      </c>
      <c r="N116" t="s">
        <v>52</v>
      </c>
      <c r="O116">
        <v>2009</v>
      </c>
      <c r="Q116" t="s">
        <v>53</v>
      </c>
      <c r="R116" t="s">
        <v>456</v>
      </c>
      <c r="S116" t="s">
        <v>458</v>
      </c>
      <c r="T116" s="5" t="s">
        <v>460</v>
      </c>
      <c r="U116">
        <v>5000</v>
      </c>
      <c r="X116">
        <v>4.5</v>
      </c>
      <c r="Y116">
        <v>1.8</v>
      </c>
      <c r="AC116" s="44">
        <f t="shared" si="24"/>
        <v>71.6</v>
      </c>
      <c r="AD116" s="45">
        <v>75</v>
      </c>
      <c r="AE116" s="45">
        <v>75</v>
      </c>
      <c r="AF116" s="45">
        <v>72</v>
      </c>
      <c r="AG116" s="45">
        <v>65</v>
      </c>
      <c r="AH116" s="45">
        <v>71</v>
      </c>
      <c r="AI116" s="45">
        <f t="shared" si="22"/>
        <v>75</v>
      </c>
      <c r="AJ116" s="45">
        <f t="shared" si="23"/>
        <v>65</v>
      </c>
    </row>
    <row r="117" spans="2:36" ht="18.75">
      <c r="B117" s="47" t="s">
        <v>482</v>
      </c>
      <c r="K117" s="3"/>
      <c r="L117" s="3"/>
      <c r="AC117" s="44"/>
      <c r="AD117" s="45"/>
      <c r="AE117" s="45"/>
      <c r="AF117" s="45"/>
      <c r="AG117" s="45"/>
      <c r="AH117" s="45"/>
      <c r="AI117" s="45"/>
      <c r="AJ117" s="45"/>
    </row>
    <row r="118" spans="2:36" ht="18.75">
      <c r="B118" s="47">
        <v>115</v>
      </c>
      <c r="C118">
        <v>43</v>
      </c>
      <c r="D118">
        <v>2</v>
      </c>
      <c r="E118">
        <v>10</v>
      </c>
      <c r="F118" t="s">
        <v>174</v>
      </c>
      <c r="G118" s="1" t="s">
        <v>175</v>
      </c>
      <c r="H118" s="1" t="s">
        <v>176</v>
      </c>
      <c r="I118" t="s">
        <v>177</v>
      </c>
      <c r="J118" s="1" t="s">
        <v>178</v>
      </c>
      <c r="K118" s="3" t="s">
        <v>365</v>
      </c>
      <c r="L118" s="2" t="s">
        <v>179</v>
      </c>
      <c r="M118" t="s">
        <v>180</v>
      </c>
      <c r="N118" t="s">
        <v>102</v>
      </c>
      <c r="O118">
        <v>2009</v>
      </c>
      <c r="Q118" t="s">
        <v>53</v>
      </c>
      <c r="R118" t="s">
        <v>76</v>
      </c>
      <c r="T118" s="5" t="s">
        <v>188</v>
      </c>
      <c r="U118">
        <v>4800</v>
      </c>
      <c r="X118">
        <v>4.5</v>
      </c>
      <c r="Y118">
        <v>7.8</v>
      </c>
      <c r="AC118" s="44" t="s">
        <v>490</v>
      </c>
      <c r="AD118" s="45">
        <v>85</v>
      </c>
      <c r="AE118" s="45">
        <v>84</v>
      </c>
      <c r="AF118" s="45">
        <v>89</v>
      </c>
      <c r="AG118" s="45">
        <v>86</v>
      </c>
      <c r="AH118" s="45"/>
      <c r="AI118" s="45">
        <f aca="true" t="shared" si="25" ref="AI118:AI129">MAX(AD118:AH118)</f>
        <v>89</v>
      </c>
      <c r="AJ118" s="45">
        <f aca="true" t="shared" si="26" ref="AJ118:AJ129">MIN(AD118:AH118)</f>
        <v>84</v>
      </c>
    </row>
    <row r="119" spans="2:36" ht="18.75">
      <c r="B119" s="47">
        <v>111</v>
      </c>
      <c r="C119">
        <v>62</v>
      </c>
      <c r="D119">
        <v>2</v>
      </c>
      <c r="E119">
        <v>10</v>
      </c>
      <c r="F119" t="s">
        <v>206</v>
      </c>
      <c r="G119" s="1" t="s">
        <v>207</v>
      </c>
      <c r="H119" s="1" t="s">
        <v>42</v>
      </c>
      <c r="I119" t="s">
        <v>208</v>
      </c>
      <c r="J119" s="1" t="s">
        <v>209</v>
      </c>
      <c r="K119" t="s">
        <v>367</v>
      </c>
      <c r="L119" s="2" t="s">
        <v>210</v>
      </c>
      <c r="M119" t="s">
        <v>211</v>
      </c>
      <c r="N119" t="s">
        <v>52</v>
      </c>
      <c r="O119">
        <v>2009</v>
      </c>
      <c r="Q119" t="s">
        <v>53</v>
      </c>
      <c r="T119" s="5" t="s">
        <v>218</v>
      </c>
      <c r="U119">
        <v>1000</v>
      </c>
      <c r="X119">
        <v>5.4</v>
      </c>
      <c r="Y119">
        <v>2</v>
      </c>
      <c r="AC119" s="44" t="s">
        <v>491</v>
      </c>
      <c r="AD119" s="45">
        <v>89</v>
      </c>
      <c r="AE119" s="45">
        <v>85</v>
      </c>
      <c r="AF119" s="45">
        <v>83</v>
      </c>
      <c r="AG119" s="45">
        <v>86</v>
      </c>
      <c r="AH119" s="45"/>
      <c r="AI119" s="45">
        <f t="shared" si="25"/>
        <v>89</v>
      </c>
      <c r="AJ119" s="45">
        <f t="shared" si="26"/>
        <v>83</v>
      </c>
    </row>
    <row r="120" spans="2:36" ht="18.75">
      <c r="B120" s="47">
        <v>113</v>
      </c>
      <c r="C120">
        <v>67</v>
      </c>
      <c r="D120">
        <v>2</v>
      </c>
      <c r="E120">
        <v>10</v>
      </c>
      <c r="F120" t="s">
        <v>220</v>
      </c>
      <c r="G120" s="1" t="s">
        <v>221</v>
      </c>
      <c r="H120" s="1" t="s">
        <v>222</v>
      </c>
      <c r="I120" t="s">
        <v>223</v>
      </c>
      <c r="J120" s="1" t="s">
        <v>224</v>
      </c>
      <c r="K120" s="13" t="s">
        <v>368</v>
      </c>
      <c r="L120" s="15" t="s">
        <v>225</v>
      </c>
      <c r="M120" t="s">
        <v>227</v>
      </c>
      <c r="N120" t="s">
        <v>52</v>
      </c>
      <c r="O120">
        <v>2009</v>
      </c>
      <c r="Q120" t="s">
        <v>53</v>
      </c>
      <c r="R120" t="s">
        <v>153</v>
      </c>
      <c r="T120" s="5" t="s">
        <v>236</v>
      </c>
      <c r="U120">
        <v>500</v>
      </c>
      <c r="X120">
        <v>5.1</v>
      </c>
      <c r="Y120">
        <v>2.9</v>
      </c>
      <c r="AC120" s="44" t="s">
        <v>491</v>
      </c>
      <c r="AD120" s="45">
        <v>86</v>
      </c>
      <c r="AE120" s="45">
        <v>86</v>
      </c>
      <c r="AF120" s="45">
        <v>84</v>
      </c>
      <c r="AG120" s="45">
        <v>87</v>
      </c>
      <c r="AH120" s="45"/>
      <c r="AI120" s="45">
        <f t="shared" si="25"/>
        <v>87</v>
      </c>
      <c r="AJ120" s="45">
        <f t="shared" si="26"/>
        <v>84</v>
      </c>
    </row>
    <row r="121" spans="2:36" ht="18.75">
      <c r="B121" s="47">
        <v>110</v>
      </c>
      <c r="C121">
        <v>101</v>
      </c>
      <c r="D121">
        <v>2</v>
      </c>
      <c r="E121">
        <v>10</v>
      </c>
      <c r="F121" t="s">
        <v>336</v>
      </c>
      <c r="G121" s="1" t="s">
        <v>337</v>
      </c>
      <c r="H121" s="1" t="s">
        <v>338</v>
      </c>
      <c r="I121" t="s">
        <v>339</v>
      </c>
      <c r="J121" s="1" t="s">
        <v>340</v>
      </c>
      <c r="L121" s="2" t="s">
        <v>341</v>
      </c>
      <c r="M121" t="s">
        <v>342</v>
      </c>
      <c r="N121" t="s">
        <v>137</v>
      </c>
      <c r="O121">
        <v>2009</v>
      </c>
      <c r="Q121" t="s">
        <v>53</v>
      </c>
      <c r="T121" s="5" t="s">
        <v>345</v>
      </c>
      <c r="U121">
        <v>10000</v>
      </c>
      <c r="Y121">
        <v>2</v>
      </c>
      <c r="AC121" s="44" t="s">
        <v>492</v>
      </c>
      <c r="AD121" s="45">
        <v>86</v>
      </c>
      <c r="AE121" s="45">
        <v>86</v>
      </c>
      <c r="AF121" s="45">
        <v>83</v>
      </c>
      <c r="AG121" s="45">
        <v>86</v>
      </c>
      <c r="AH121" s="45"/>
      <c r="AI121" s="45">
        <f t="shared" si="25"/>
        <v>86</v>
      </c>
      <c r="AJ121" s="45">
        <f t="shared" si="26"/>
        <v>83</v>
      </c>
    </row>
    <row r="122" spans="2:36" ht="18.75">
      <c r="B122" s="47">
        <v>117</v>
      </c>
      <c r="C122">
        <v>31</v>
      </c>
      <c r="D122">
        <v>2</v>
      </c>
      <c r="E122">
        <v>10</v>
      </c>
      <c r="F122" t="s">
        <v>128</v>
      </c>
      <c r="G122" s="1" t="s">
        <v>129</v>
      </c>
      <c r="H122" s="1" t="s">
        <v>130</v>
      </c>
      <c r="I122" t="s">
        <v>131</v>
      </c>
      <c r="J122" s="1" t="s">
        <v>132</v>
      </c>
      <c r="K122" s="13" t="s">
        <v>364</v>
      </c>
      <c r="L122" s="2" t="s">
        <v>133</v>
      </c>
      <c r="M122" t="s">
        <v>136</v>
      </c>
      <c r="N122" t="s">
        <v>137</v>
      </c>
      <c r="O122">
        <v>2006</v>
      </c>
      <c r="Q122" t="s">
        <v>53</v>
      </c>
      <c r="R122" t="s">
        <v>138</v>
      </c>
      <c r="S122" t="s">
        <v>139</v>
      </c>
      <c r="T122" s="5" t="s">
        <v>143</v>
      </c>
      <c r="U122">
        <v>1500</v>
      </c>
      <c r="X122">
        <v>6</v>
      </c>
      <c r="Y122">
        <v>3.5</v>
      </c>
      <c r="AC122" s="44">
        <f aca="true" t="shared" si="27" ref="AC122:AC129">(AD122+AE122+AF122+AG122+AH122)/4</f>
        <v>82.75</v>
      </c>
      <c r="AD122" s="45">
        <v>77</v>
      </c>
      <c r="AE122" s="45">
        <v>86</v>
      </c>
      <c r="AF122" s="45">
        <v>82</v>
      </c>
      <c r="AG122" s="45">
        <v>86</v>
      </c>
      <c r="AH122" s="45"/>
      <c r="AI122" s="45">
        <f t="shared" si="25"/>
        <v>86</v>
      </c>
      <c r="AJ122" s="45">
        <f t="shared" si="26"/>
        <v>77</v>
      </c>
    </row>
    <row r="123" spans="2:36" ht="18.75">
      <c r="B123" s="47">
        <v>116</v>
      </c>
      <c r="C123">
        <v>32</v>
      </c>
      <c r="D123">
        <v>2</v>
      </c>
      <c r="E123">
        <v>10</v>
      </c>
      <c r="F123" t="s">
        <v>128</v>
      </c>
      <c r="G123" s="1" t="s">
        <v>129</v>
      </c>
      <c r="H123" s="1" t="s">
        <v>130</v>
      </c>
      <c r="I123" t="s">
        <v>131</v>
      </c>
      <c r="J123" s="1" t="s">
        <v>132</v>
      </c>
      <c r="K123" t="s">
        <v>364</v>
      </c>
      <c r="L123" s="2" t="s">
        <v>133</v>
      </c>
      <c r="M123" t="s">
        <v>136</v>
      </c>
      <c r="N123" t="s">
        <v>137</v>
      </c>
      <c r="O123">
        <v>2008</v>
      </c>
      <c r="Q123" t="s">
        <v>53</v>
      </c>
      <c r="R123" t="s">
        <v>138</v>
      </c>
      <c r="S123" t="s">
        <v>139</v>
      </c>
      <c r="T123" s="5" t="s">
        <v>144</v>
      </c>
      <c r="U123">
        <v>1000</v>
      </c>
      <c r="X123">
        <v>5.1</v>
      </c>
      <c r="Y123">
        <v>1.6</v>
      </c>
      <c r="AC123" s="44">
        <f t="shared" si="27"/>
        <v>82.25</v>
      </c>
      <c r="AD123" s="45">
        <v>79</v>
      </c>
      <c r="AE123" s="45">
        <v>87</v>
      </c>
      <c r="AF123" s="45">
        <v>82</v>
      </c>
      <c r="AG123" s="45">
        <v>81</v>
      </c>
      <c r="AH123" s="45"/>
      <c r="AI123" s="45">
        <f t="shared" si="25"/>
        <v>87</v>
      </c>
      <c r="AJ123" s="45">
        <f t="shared" si="26"/>
        <v>79</v>
      </c>
    </row>
    <row r="124" spans="2:36" ht="18.75">
      <c r="B124" s="47">
        <v>112</v>
      </c>
      <c r="C124">
        <v>12</v>
      </c>
      <c r="D124">
        <v>2</v>
      </c>
      <c r="E124">
        <v>10</v>
      </c>
      <c r="F124" t="s">
        <v>65</v>
      </c>
      <c r="G124" s="1" t="s">
        <v>66</v>
      </c>
      <c r="H124" s="1" t="s">
        <v>67</v>
      </c>
      <c r="I124" t="s">
        <v>68</v>
      </c>
      <c r="J124" s="1" t="s">
        <v>69</v>
      </c>
      <c r="K124" t="s">
        <v>359</v>
      </c>
      <c r="L124" t="s">
        <v>360</v>
      </c>
      <c r="M124" t="s">
        <v>73</v>
      </c>
      <c r="N124" t="s">
        <v>52</v>
      </c>
      <c r="O124">
        <v>2009</v>
      </c>
      <c r="Q124" t="s">
        <v>53</v>
      </c>
      <c r="R124" t="s">
        <v>76</v>
      </c>
      <c r="S124" t="s">
        <v>80</v>
      </c>
      <c r="T124" s="5" t="s">
        <v>84</v>
      </c>
      <c r="U124">
        <v>800</v>
      </c>
      <c r="X124">
        <v>5.3</v>
      </c>
      <c r="Y124">
        <v>2.4</v>
      </c>
      <c r="AC124" s="44">
        <f t="shared" si="27"/>
        <v>82</v>
      </c>
      <c r="AD124" s="45">
        <v>78</v>
      </c>
      <c r="AE124" s="45">
        <v>87</v>
      </c>
      <c r="AF124" s="45">
        <v>81</v>
      </c>
      <c r="AG124" s="45">
        <v>82</v>
      </c>
      <c r="AH124" s="45"/>
      <c r="AI124" s="45">
        <f t="shared" si="25"/>
        <v>87</v>
      </c>
      <c r="AJ124" s="45">
        <f t="shared" si="26"/>
        <v>78</v>
      </c>
    </row>
    <row r="125" spans="2:36" ht="18.75">
      <c r="B125" s="47">
        <v>107</v>
      </c>
      <c r="C125">
        <v>113</v>
      </c>
      <c r="D125">
        <v>2</v>
      </c>
      <c r="E125">
        <v>10</v>
      </c>
      <c r="F125" t="s">
        <v>386</v>
      </c>
      <c r="G125" s="1" t="s">
        <v>388</v>
      </c>
      <c r="H125" s="1" t="s">
        <v>67</v>
      </c>
      <c r="I125" t="s">
        <v>389</v>
      </c>
      <c r="J125" s="1" t="s">
        <v>390</v>
      </c>
      <c r="K125" s="3" t="s">
        <v>391</v>
      </c>
      <c r="L125" s="4" t="s">
        <v>392</v>
      </c>
      <c r="M125" t="s">
        <v>393</v>
      </c>
      <c r="N125" t="s">
        <v>137</v>
      </c>
      <c r="O125">
        <v>2010</v>
      </c>
      <c r="Q125" t="s">
        <v>53</v>
      </c>
      <c r="R125" t="s">
        <v>75</v>
      </c>
      <c r="S125" t="s">
        <v>287</v>
      </c>
      <c r="T125" s="5" t="s">
        <v>396</v>
      </c>
      <c r="U125">
        <v>900</v>
      </c>
      <c r="X125">
        <v>8.7</v>
      </c>
      <c r="Y125">
        <v>9</v>
      </c>
      <c r="AC125" s="44">
        <f t="shared" si="27"/>
        <v>81.25</v>
      </c>
      <c r="AD125" s="45">
        <v>82</v>
      </c>
      <c r="AE125" s="45">
        <v>77</v>
      </c>
      <c r="AF125" s="45">
        <v>83</v>
      </c>
      <c r="AG125" s="45">
        <v>83</v>
      </c>
      <c r="AH125" s="45"/>
      <c r="AI125" s="45">
        <f t="shared" si="25"/>
        <v>83</v>
      </c>
      <c r="AJ125" s="45">
        <f t="shared" si="26"/>
        <v>77</v>
      </c>
    </row>
    <row r="126" spans="2:36" ht="18.75">
      <c r="B126" s="47">
        <v>108</v>
      </c>
      <c r="C126">
        <v>86</v>
      </c>
      <c r="D126">
        <v>2</v>
      </c>
      <c r="E126">
        <v>10</v>
      </c>
      <c r="F126" t="s">
        <v>283</v>
      </c>
      <c r="G126" s="1" t="s">
        <v>284</v>
      </c>
      <c r="H126" s="1" t="s">
        <v>67</v>
      </c>
      <c r="I126" t="s">
        <v>285</v>
      </c>
      <c r="J126" s="1" t="s">
        <v>286</v>
      </c>
      <c r="K126" t="s">
        <v>371</v>
      </c>
      <c r="L126" s="14" t="s">
        <v>372</v>
      </c>
      <c r="M126" t="s">
        <v>243</v>
      </c>
      <c r="N126" t="s">
        <v>137</v>
      </c>
      <c r="O126">
        <v>2009</v>
      </c>
      <c r="Q126" t="s">
        <v>53</v>
      </c>
      <c r="R126" t="s">
        <v>75</v>
      </c>
      <c r="T126" s="5" t="s">
        <v>289</v>
      </c>
      <c r="AC126" s="44">
        <f t="shared" si="27"/>
        <v>81.25</v>
      </c>
      <c r="AD126" s="45">
        <v>79</v>
      </c>
      <c r="AE126" s="45">
        <v>80</v>
      </c>
      <c r="AF126" s="45">
        <v>83</v>
      </c>
      <c r="AG126" s="45">
        <v>83</v>
      </c>
      <c r="AH126" s="45"/>
      <c r="AI126" s="45">
        <f t="shared" si="25"/>
        <v>83</v>
      </c>
      <c r="AJ126" s="45">
        <f t="shared" si="26"/>
        <v>79</v>
      </c>
    </row>
    <row r="127" spans="2:36" ht="18.75">
      <c r="B127" s="47">
        <v>109</v>
      </c>
      <c r="C127">
        <v>33</v>
      </c>
      <c r="D127">
        <v>2</v>
      </c>
      <c r="E127">
        <v>10</v>
      </c>
      <c r="F127" t="s">
        <v>128</v>
      </c>
      <c r="G127" s="1" t="s">
        <v>129</v>
      </c>
      <c r="H127" s="1" t="s">
        <v>130</v>
      </c>
      <c r="I127" t="s">
        <v>131</v>
      </c>
      <c r="J127" s="1" t="s">
        <v>132</v>
      </c>
      <c r="K127" t="s">
        <v>364</v>
      </c>
      <c r="L127" s="2" t="s">
        <v>133</v>
      </c>
      <c r="M127" t="s">
        <v>136</v>
      </c>
      <c r="N127" t="s">
        <v>137</v>
      </c>
      <c r="O127">
        <v>2009</v>
      </c>
      <c r="Q127" t="s">
        <v>53</v>
      </c>
      <c r="R127" t="s">
        <v>138</v>
      </c>
      <c r="S127" t="s">
        <v>139</v>
      </c>
      <c r="T127" s="5" t="s">
        <v>145</v>
      </c>
      <c r="U127">
        <v>1000</v>
      </c>
      <c r="X127">
        <v>5.2</v>
      </c>
      <c r="Y127">
        <v>1.6</v>
      </c>
      <c r="AC127" s="44">
        <f t="shared" si="27"/>
        <v>81.25</v>
      </c>
      <c r="AD127" s="45">
        <v>78</v>
      </c>
      <c r="AE127" s="45">
        <v>81</v>
      </c>
      <c r="AF127" s="45">
        <v>82</v>
      </c>
      <c r="AG127" s="45">
        <v>84</v>
      </c>
      <c r="AH127" s="45"/>
      <c r="AI127" s="45">
        <f t="shared" si="25"/>
        <v>84</v>
      </c>
      <c r="AJ127" s="45">
        <f t="shared" si="26"/>
        <v>78</v>
      </c>
    </row>
    <row r="128" spans="2:36" ht="18.75">
      <c r="B128" s="47">
        <v>114</v>
      </c>
      <c r="C128">
        <v>69</v>
      </c>
      <c r="D128">
        <v>2</v>
      </c>
      <c r="E128">
        <v>10</v>
      </c>
      <c r="F128" t="s">
        <v>238</v>
      </c>
      <c r="G128" s="1" t="s">
        <v>239</v>
      </c>
      <c r="H128" s="1" t="s">
        <v>130</v>
      </c>
      <c r="I128" t="s">
        <v>240</v>
      </c>
      <c r="J128" s="1" t="s">
        <v>241</v>
      </c>
      <c r="K128" s="14" t="s">
        <v>369</v>
      </c>
      <c r="L128" s="15" t="s">
        <v>242</v>
      </c>
      <c r="M128" t="s">
        <v>243</v>
      </c>
      <c r="N128" t="s">
        <v>34</v>
      </c>
      <c r="O128">
        <v>2009</v>
      </c>
      <c r="Q128" t="s">
        <v>53</v>
      </c>
      <c r="R128" t="s">
        <v>138</v>
      </c>
      <c r="S128" t="s">
        <v>156</v>
      </c>
      <c r="T128" s="5" t="s">
        <v>246</v>
      </c>
      <c r="U128">
        <v>1000</v>
      </c>
      <c r="X128">
        <v>6.1</v>
      </c>
      <c r="Y128">
        <v>3.2</v>
      </c>
      <c r="AC128" s="44">
        <f t="shared" si="27"/>
        <v>81.25</v>
      </c>
      <c r="AD128" s="45">
        <v>81</v>
      </c>
      <c r="AE128" s="45">
        <v>83</v>
      </c>
      <c r="AF128" s="45">
        <v>84</v>
      </c>
      <c r="AG128" s="45">
        <v>77</v>
      </c>
      <c r="AH128" s="45"/>
      <c r="AI128" s="45">
        <f t="shared" si="25"/>
        <v>84</v>
      </c>
      <c r="AJ128" s="45">
        <f t="shared" si="26"/>
        <v>77</v>
      </c>
    </row>
    <row r="129" spans="2:36" ht="18.75">
      <c r="B129" s="47">
        <v>118</v>
      </c>
      <c r="C129">
        <v>42</v>
      </c>
      <c r="D129">
        <v>2</v>
      </c>
      <c r="E129">
        <v>10</v>
      </c>
      <c r="F129" t="s">
        <v>164</v>
      </c>
      <c r="G129" s="1" t="s">
        <v>165</v>
      </c>
      <c r="H129" s="1" t="s">
        <v>67</v>
      </c>
      <c r="I129" t="s">
        <v>166</v>
      </c>
      <c r="J129" s="1" t="s">
        <v>167</v>
      </c>
      <c r="K129" s="14" t="s">
        <v>377</v>
      </c>
      <c r="L129" s="2" t="s">
        <v>168</v>
      </c>
      <c r="M129" t="s">
        <v>170</v>
      </c>
      <c r="N129" t="s">
        <v>52</v>
      </c>
      <c r="O129">
        <v>2007</v>
      </c>
      <c r="Q129" t="s">
        <v>53</v>
      </c>
      <c r="R129" t="s">
        <v>75</v>
      </c>
      <c r="S129" t="s">
        <v>77</v>
      </c>
      <c r="T129" s="5" t="s">
        <v>173</v>
      </c>
      <c r="U129">
        <v>1200</v>
      </c>
      <c r="X129">
        <v>5.8</v>
      </c>
      <c r="Y129">
        <v>2.7</v>
      </c>
      <c r="AC129" s="44">
        <f t="shared" si="27"/>
        <v>80.5</v>
      </c>
      <c r="AD129" s="45">
        <v>77</v>
      </c>
      <c r="AE129" s="45">
        <v>87</v>
      </c>
      <c r="AF129" s="45">
        <v>79</v>
      </c>
      <c r="AG129" s="45">
        <v>79</v>
      </c>
      <c r="AH129" s="45"/>
      <c r="AI129" s="45">
        <f t="shared" si="25"/>
        <v>87</v>
      </c>
      <c r="AJ129" s="45">
        <f t="shared" si="26"/>
        <v>77</v>
      </c>
    </row>
    <row r="130" spans="2:36" ht="18.75">
      <c r="B130" s="47" t="s">
        <v>493</v>
      </c>
      <c r="K130" s="14"/>
      <c r="L130" s="2"/>
      <c r="AC130" s="44"/>
      <c r="AD130" s="45"/>
      <c r="AE130" s="45"/>
      <c r="AF130" s="45"/>
      <c r="AG130" s="45"/>
      <c r="AH130" s="45"/>
      <c r="AI130" s="45"/>
      <c r="AJ130" s="45"/>
    </row>
    <row r="131" spans="2:36" ht="18.75">
      <c r="B131" s="47">
        <v>119</v>
      </c>
      <c r="C131">
        <v>38</v>
      </c>
      <c r="D131">
        <v>4</v>
      </c>
      <c r="E131">
        <v>11</v>
      </c>
      <c r="F131" t="s">
        <v>146</v>
      </c>
      <c r="G131" s="1" t="s">
        <v>147</v>
      </c>
      <c r="H131" s="1" t="s">
        <v>67</v>
      </c>
      <c r="I131" t="s">
        <v>148</v>
      </c>
      <c r="J131" s="1" t="s">
        <v>149</v>
      </c>
      <c r="K131" s="2" t="s">
        <v>150</v>
      </c>
      <c r="L131" s="16" t="s">
        <v>151</v>
      </c>
      <c r="M131" t="s">
        <v>47</v>
      </c>
      <c r="N131" t="s">
        <v>52</v>
      </c>
      <c r="O131">
        <v>2009</v>
      </c>
      <c r="Q131" t="s">
        <v>53</v>
      </c>
      <c r="R131" t="s">
        <v>138</v>
      </c>
      <c r="S131" t="s">
        <v>156</v>
      </c>
      <c r="T131" s="5" t="s">
        <v>162</v>
      </c>
      <c r="U131">
        <v>4800</v>
      </c>
      <c r="X131">
        <v>5.2</v>
      </c>
      <c r="Y131">
        <v>2.2</v>
      </c>
      <c r="AC131" s="44" t="s">
        <v>490</v>
      </c>
      <c r="AD131" s="45">
        <v>78</v>
      </c>
      <c r="AE131" s="45">
        <v>84</v>
      </c>
      <c r="AF131" s="45">
        <v>86</v>
      </c>
      <c r="AG131" s="45">
        <v>88</v>
      </c>
      <c r="AH131" s="45">
        <v>88</v>
      </c>
      <c r="AI131" s="45">
        <f aca="true" t="shared" si="28" ref="AI131:AI141">MAX(AD131:AH131)</f>
        <v>88</v>
      </c>
      <c r="AJ131" s="45">
        <f aca="true" t="shared" si="29" ref="AJ131:AJ141">MIN(AD131:AH131)</f>
        <v>78</v>
      </c>
    </row>
    <row r="132" spans="2:36" ht="18.75">
      <c r="B132" s="47">
        <v>129</v>
      </c>
      <c r="C132">
        <v>82</v>
      </c>
      <c r="D132">
        <v>4</v>
      </c>
      <c r="E132">
        <v>11</v>
      </c>
      <c r="F132" t="s">
        <v>264</v>
      </c>
      <c r="G132" s="1" t="s">
        <v>265</v>
      </c>
      <c r="H132" s="1" t="s">
        <v>266</v>
      </c>
      <c r="I132" t="s">
        <v>267</v>
      </c>
      <c r="J132" s="1" t="s">
        <v>268</v>
      </c>
      <c r="K132" t="s">
        <v>370</v>
      </c>
      <c r="L132" s="2" t="s">
        <v>269</v>
      </c>
      <c r="M132" t="s">
        <v>33</v>
      </c>
      <c r="N132" t="s">
        <v>34</v>
      </c>
      <c r="O132">
        <v>2008</v>
      </c>
      <c r="Q132" t="s">
        <v>53</v>
      </c>
      <c r="R132" t="s">
        <v>272</v>
      </c>
      <c r="S132" t="s">
        <v>274</v>
      </c>
      <c r="T132" s="5" t="s">
        <v>280</v>
      </c>
      <c r="U132">
        <v>1000</v>
      </c>
      <c r="X132">
        <v>4</v>
      </c>
      <c r="Y132">
        <v>2.3</v>
      </c>
      <c r="AC132" s="44" t="s">
        <v>491</v>
      </c>
      <c r="AD132" s="45">
        <v>82</v>
      </c>
      <c r="AE132" s="45">
        <v>86</v>
      </c>
      <c r="AF132" s="45">
        <v>82</v>
      </c>
      <c r="AG132" s="45">
        <v>85</v>
      </c>
      <c r="AH132" s="45">
        <v>87</v>
      </c>
      <c r="AI132" s="45">
        <f t="shared" si="28"/>
        <v>87</v>
      </c>
      <c r="AJ132" s="45">
        <f t="shared" si="29"/>
        <v>82</v>
      </c>
    </row>
    <row r="133" spans="2:36" ht="18.75">
      <c r="B133" s="47">
        <v>124</v>
      </c>
      <c r="C133">
        <v>66</v>
      </c>
      <c r="D133">
        <v>4</v>
      </c>
      <c r="E133">
        <v>11</v>
      </c>
      <c r="F133" t="s">
        <v>220</v>
      </c>
      <c r="G133" s="1" t="s">
        <v>221</v>
      </c>
      <c r="H133" s="1" t="s">
        <v>222</v>
      </c>
      <c r="I133" t="s">
        <v>223</v>
      </c>
      <c r="J133" s="1" t="s">
        <v>224</v>
      </c>
      <c r="K133" s="13" t="s">
        <v>368</v>
      </c>
      <c r="L133" s="2" t="s">
        <v>225</v>
      </c>
      <c r="M133" t="s">
        <v>226</v>
      </c>
      <c r="N133" t="s">
        <v>52</v>
      </c>
      <c r="O133">
        <v>2009</v>
      </c>
      <c r="Q133" t="s">
        <v>53</v>
      </c>
      <c r="R133" t="s">
        <v>36</v>
      </c>
      <c r="S133" t="s">
        <v>231</v>
      </c>
      <c r="T133" s="5" t="s">
        <v>235</v>
      </c>
      <c r="U133">
        <v>450</v>
      </c>
      <c r="X133">
        <v>5.9</v>
      </c>
      <c r="Y133">
        <v>2.9</v>
      </c>
      <c r="AC133" s="44" t="s">
        <v>492</v>
      </c>
      <c r="AD133" s="45">
        <v>82</v>
      </c>
      <c r="AE133" s="45">
        <v>85</v>
      </c>
      <c r="AF133" s="45">
        <v>81</v>
      </c>
      <c r="AG133" s="45">
        <v>88</v>
      </c>
      <c r="AH133" s="45">
        <v>83</v>
      </c>
      <c r="AI133" s="45">
        <f t="shared" si="28"/>
        <v>88</v>
      </c>
      <c r="AJ133" s="45">
        <f t="shared" si="29"/>
        <v>81</v>
      </c>
    </row>
    <row r="134" spans="2:36" ht="18.75">
      <c r="B134" s="47">
        <v>127</v>
      </c>
      <c r="C134">
        <v>55</v>
      </c>
      <c r="D134">
        <v>4</v>
      </c>
      <c r="E134">
        <v>11</v>
      </c>
      <c r="F134" t="s">
        <v>197</v>
      </c>
      <c r="G134" s="1" t="s">
        <v>198</v>
      </c>
      <c r="H134" s="1" t="s">
        <v>42</v>
      </c>
      <c r="I134" t="s">
        <v>199</v>
      </c>
      <c r="J134" s="1" t="s">
        <v>200</v>
      </c>
      <c r="K134" t="s">
        <v>366</v>
      </c>
      <c r="L134" s="2" t="s">
        <v>201</v>
      </c>
      <c r="M134" t="s">
        <v>33</v>
      </c>
      <c r="N134" t="s">
        <v>52</v>
      </c>
      <c r="O134">
        <v>2009</v>
      </c>
      <c r="Q134" t="s">
        <v>53</v>
      </c>
      <c r="R134" t="s">
        <v>54</v>
      </c>
      <c r="S134" t="s">
        <v>154</v>
      </c>
      <c r="T134" s="5" t="s">
        <v>205</v>
      </c>
      <c r="U134">
        <v>700</v>
      </c>
      <c r="X134">
        <v>4.89</v>
      </c>
      <c r="Y134">
        <v>1.8</v>
      </c>
      <c r="AC134" s="44">
        <f aca="true" t="shared" si="30" ref="AC134:AC141">(AD134+AE134+AF134+AG134+AH134)/5</f>
        <v>83.6</v>
      </c>
      <c r="AD134" s="45">
        <v>83</v>
      </c>
      <c r="AE134" s="45">
        <v>78</v>
      </c>
      <c r="AF134" s="45">
        <v>84</v>
      </c>
      <c r="AG134" s="45">
        <v>87</v>
      </c>
      <c r="AH134" s="45">
        <v>86</v>
      </c>
      <c r="AI134" s="45">
        <f t="shared" si="28"/>
        <v>87</v>
      </c>
      <c r="AJ134" s="45">
        <f t="shared" si="29"/>
        <v>78</v>
      </c>
    </row>
    <row r="135" spans="1:36" s="13" customFormat="1" ht="18.75">
      <c r="A135"/>
      <c r="B135" s="47">
        <v>120</v>
      </c>
      <c r="C135">
        <v>136</v>
      </c>
      <c r="D135">
        <v>4</v>
      </c>
      <c r="E135">
        <v>11</v>
      </c>
      <c r="F135" t="s">
        <v>435</v>
      </c>
      <c r="G135" s="1" t="s">
        <v>436</v>
      </c>
      <c r="H135" s="1" t="s">
        <v>67</v>
      </c>
      <c r="I135" t="s">
        <v>437</v>
      </c>
      <c r="J135" s="1" t="s">
        <v>438</v>
      </c>
      <c r="K135" s="14" t="s">
        <v>448</v>
      </c>
      <c r="L135" s="3" t="s">
        <v>449</v>
      </c>
      <c r="M135" t="s">
        <v>47</v>
      </c>
      <c r="N135" t="s">
        <v>52</v>
      </c>
      <c r="O135">
        <v>2009</v>
      </c>
      <c r="P135"/>
      <c r="Q135" t="s">
        <v>53</v>
      </c>
      <c r="R135" t="s">
        <v>75</v>
      </c>
      <c r="S135" t="s">
        <v>77</v>
      </c>
      <c r="T135" s="5" t="s">
        <v>324</v>
      </c>
      <c r="U135">
        <v>5000</v>
      </c>
      <c r="V135"/>
      <c r="W135"/>
      <c r="X135">
        <v>4</v>
      </c>
      <c r="Y135">
        <v>2.2</v>
      </c>
      <c r="Z135"/>
      <c r="AA135"/>
      <c r="AB135"/>
      <c r="AC135" s="44">
        <f t="shared" si="30"/>
        <v>83.2</v>
      </c>
      <c r="AD135" s="45">
        <v>81</v>
      </c>
      <c r="AE135" s="45">
        <v>82</v>
      </c>
      <c r="AF135" s="45">
        <v>85</v>
      </c>
      <c r="AG135" s="45">
        <v>86</v>
      </c>
      <c r="AH135" s="45">
        <v>82</v>
      </c>
      <c r="AI135" s="45">
        <f t="shared" si="28"/>
        <v>86</v>
      </c>
      <c r="AJ135" s="45">
        <f t="shared" si="29"/>
        <v>81</v>
      </c>
    </row>
    <row r="136" spans="1:36" ht="18.75">
      <c r="A136" s="13"/>
      <c r="B136" s="47">
        <v>123</v>
      </c>
      <c r="C136" s="13">
        <v>133</v>
      </c>
      <c r="D136">
        <v>4</v>
      </c>
      <c r="E136">
        <v>11</v>
      </c>
      <c r="F136" s="13" t="s">
        <v>435</v>
      </c>
      <c r="G136" s="22" t="s">
        <v>436</v>
      </c>
      <c r="H136" s="22" t="s">
        <v>67</v>
      </c>
      <c r="I136" s="13" t="s">
        <v>437</v>
      </c>
      <c r="J136" s="22" t="s">
        <v>438</v>
      </c>
      <c r="K136" s="14" t="s">
        <v>448</v>
      </c>
      <c r="L136" s="14" t="s">
        <v>449</v>
      </c>
      <c r="M136" s="13" t="s">
        <v>226</v>
      </c>
      <c r="N136" s="13" t="s">
        <v>52</v>
      </c>
      <c r="O136" s="13">
        <v>2009</v>
      </c>
      <c r="P136" s="13"/>
      <c r="Q136" s="13" t="s">
        <v>53</v>
      </c>
      <c r="R136" s="13" t="s">
        <v>153</v>
      </c>
      <c r="S136" s="13" t="s">
        <v>440</v>
      </c>
      <c r="T136" s="23" t="s">
        <v>441</v>
      </c>
      <c r="U136" s="13">
        <v>2500</v>
      </c>
      <c r="V136" s="13"/>
      <c r="W136" s="13"/>
      <c r="X136" s="13">
        <v>4.5</v>
      </c>
      <c r="Y136" s="13">
        <v>2.6</v>
      </c>
      <c r="Z136" s="13"/>
      <c r="AA136" s="13"/>
      <c r="AB136" s="13"/>
      <c r="AC136" s="44">
        <f t="shared" si="30"/>
        <v>82.6</v>
      </c>
      <c r="AD136" s="45">
        <v>80</v>
      </c>
      <c r="AE136" s="45">
        <v>80</v>
      </c>
      <c r="AF136" s="45">
        <v>86</v>
      </c>
      <c r="AG136" s="45">
        <v>86</v>
      </c>
      <c r="AH136" s="45">
        <v>81</v>
      </c>
      <c r="AI136" s="45">
        <f t="shared" si="28"/>
        <v>86</v>
      </c>
      <c r="AJ136" s="45">
        <f t="shared" si="29"/>
        <v>80</v>
      </c>
    </row>
    <row r="137" spans="2:36" ht="18.75">
      <c r="B137" s="47">
        <v>125</v>
      </c>
      <c r="C137">
        <v>79</v>
      </c>
      <c r="D137">
        <v>4</v>
      </c>
      <c r="E137">
        <v>11</v>
      </c>
      <c r="F137" t="s">
        <v>264</v>
      </c>
      <c r="G137" s="1" t="s">
        <v>265</v>
      </c>
      <c r="H137" s="1" t="s">
        <v>266</v>
      </c>
      <c r="I137" t="s">
        <v>267</v>
      </c>
      <c r="J137" s="1" t="s">
        <v>268</v>
      </c>
      <c r="K137" s="13" t="s">
        <v>370</v>
      </c>
      <c r="L137" s="2" t="s">
        <v>269</v>
      </c>
      <c r="M137" t="s">
        <v>226</v>
      </c>
      <c r="N137" t="s">
        <v>52</v>
      </c>
      <c r="O137">
        <v>2009</v>
      </c>
      <c r="Q137" t="s">
        <v>53</v>
      </c>
      <c r="R137" t="s">
        <v>272</v>
      </c>
      <c r="S137" t="s">
        <v>274</v>
      </c>
      <c r="T137" s="5" t="s">
        <v>277</v>
      </c>
      <c r="U137">
        <v>675</v>
      </c>
      <c r="X137">
        <v>5.5</v>
      </c>
      <c r="Y137">
        <v>3.8</v>
      </c>
      <c r="AC137" s="44">
        <f t="shared" si="30"/>
        <v>81.8</v>
      </c>
      <c r="AD137" s="45">
        <v>83</v>
      </c>
      <c r="AE137" s="45">
        <v>76</v>
      </c>
      <c r="AF137" s="45">
        <v>83</v>
      </c>
      <c r="AG137" s="45">
        <v>81</v>
      </c>
      <c r="AH137" s="45">
        <v>86</v>
      </c>
      <c r="AI137" s="45">
        <f t="shared" si="28"/>
        <v>86</v>
      </c>
      <c r="AJ137" s="45">
        <f t="shared" si="29"/>
        <v>76</v>
      </c>
    </row>
    <row r="138" spans="2:36" ht="18.75">
      <c r="B138" s="47">
        <v>121</v>
      </c>
      <c r="C138">
        <v>141</v>
      </c>
      <c r="D138">
        <v>4</v>
      </c>
      <c r="E138">
        <v>11</v>
      </c>
      <c r="F138" t="s">
        <v>464</v>
      </c>
      <c r="G138" s="1" t="s">
        <v>465</v>
      </c>
      <c r="H138" s="1" t="s">
        <v>130</v>
      </c>
      <c r="I138" t="s">
        <v>466</v>
      </c>
      <c r="J138" s="1" t="s">
        <v>467</v>
      </c>
      <c r="K138" s="14" t="s">
        <v>468</v>
      </c>
      <c r="L138" s="2" t="s">
        <v>469</v>
      </c>
      <c r="M138" t="s">
        <v>47</v>
      </c>
      <c r="N138" t="s">
        <v>102</v>
      </c>
      <c r="O138">
        <v>2009</v>
      </c>
      <c r="Q138" t="s">
        <v>53</v>
      </c>
      <c r="T138" s="5" t="s">
        <v>288</v>
      </c>
      <c r="AC138" s="44">
        <f t="shared" si="30"/>
        <v>80.6</v>
      </c>
      <c r="AD138" s="45">
        <v>81</v>
      </c>
      <c r="AE138" s="45">
        <v>76</v>
      </c>
      <c r="AF138" s="45">
        <v>81</v>
      </c>
      <c r="AG138" s="45">
        <v>83</v>
      </c>
      <c r="AH138" s="45">
        <v>82</v>
      </c>
      <c r="AI138" s="45">
        <f t="shared" si="28"/>
        <v>83</v>
      </c>
      <c r="AJ138" s="45">
        <f t="shared" si="29"/>
        <v>76</v>
      </c>
    </row>
    <row r="139" spans="2:36" ht="18.75">
      <c r="B139" s="47">
        <v>126</v>
      </c>
      <c r="C139">
        <v>1</v>
      </c>
      <c r="D139">
        <v>4</v>
      </c>
      <c r="E139">
        <v>11</v>
      </c>
      <c r="F139" t="s">
        <v>27</v>
      </c>
      <c r="G139" s="1" t="s">
        <v>28</v>
      </c>
      <c r="H139" s="1" t="s">
        <v>29</v>
      </c>
      <c r="I139" t="s">
        <v>30</v>
      </c>
      <c r="J139" s="1" t="s">
        <v>31</v>
      </c>
      <c r="K139" s="14" t="s">
        <v>39</v>
      </c>
      <c r="L139" s="2" t="s">
        <v>32</v>
      </c>
      <c r="M139" t="s">
        <v>33</v>
      </c>
      <c r="N139" t="s">
        <v>34</v>
      </c>
      <c r="O139">
        <v>2010</v>
      </c>
      <c r="Q139" t="s">
        <v>35</v>
      </c>
      <c r="R139" t="s">
        <v>36</v>
      </c>
      <c r="S139" t="s">
        <v>37</v>
      </c>
      <c r="T139" s="5">
        <v>279</v>
      </c>
      <c r="U139">
        <v>4060</v>
      </c>
      <c r="X139">
        <v>4.8</v>
      </c>
      <c r="Y139">
        <v>3.2</v>
      </c>
      <c r="AC139" s="44">
        <f t="shared" si="30"/>
        <v>80</v>
      </c>
      <c r="AD139" s="45">
        <v>78</v>
      </c>
      <c r="AE139" s="45">
        <v>80</v>
      </c>
      <c r="AF139" s="45">
        <v>82</v>
      </c>
      <c r="AG139" s="45">
        <v>79</v>
      </c>
      <c r="AH139" s="45">
        <v>81</v>
      </c>
      <c r="AI139" s="45">
        <f t="shared" si="28"/>
        <v>82</v>
      </c>
      <c r="AJ139" s="45">
        <f t="shared" si="29"/>
        <v>78</v>
      </c>
    </row>
    <row r="140" spans="2:36" ht="18.75">
      <c r="B140" s="47">
        <v>128</v>
      </c>
      <c r="C140">
        <v>80</v>
      </c>
      <c r="D140">
        <v>4</v>
      </c>
      <c r="E140">
        <v>11</v>
      </c>
      <c r="F140" t="s">
        <v>264</v>
      </c>
      <c r="G140" s="1" t="s">
        <v>265</v>
      </c>
      <c r="H140" s="1" t="s">
        <v>266</v>
      </c>
      <c r="I140" t="s">
        <v>267</v>
      </c>
      <c r="J140" s="1" t="s">
        <v>268</v>
      </c>
      <c r="K140" t="s">
        <v>370</v>
      </c>
      <c r="L140" s="2" t="s">
        <v>269</v>
      </c>
      <c r="M140" t="s">
        <v>33</v>
      </c>
      <c r="N140" t="s">
        <v>52</v>
      </c>
      <c r="O140">
        <v>2009</v>
      </c>
      <c r="Q140" t="s">
        <v>53</v>
      </c>
      <c r="R140" t="s">
        <v>272</v>
      </c>
      <c r="S140" t="s">
        <v>274</v>
      </c>
      <c r="T140" s="5" t="s">
        <v>278</v>
      </c>
      <c r="U140">
        <v>500</v>
      </c>
      <c r="X140">
        <v>5.1</v>
      </c>
      <c r="Y140">
        <v>3.6</v>
      </c>
      <c r="AC140" s="44">
        <f t="shared" si="30"/>
        <v>79.4</v>
      </c>
      <c r="AD140" s="45">
        <v>80</v>
      </c>
      <c r="AE140" s="45">
        <v>72</v>
      </c>
      <c r="AF140" s="45">
        <v>82</v>
      </c>
      <c r="AG140" s="45">
        <v>81</v>
      </c>
      <c r="AH140" s="45">
        <v>82</v>
      </c>
      <c r="AI140" s="45">
        <f t="shared" si="28"/>
        <v>82</v>
      </c>
      <c r="AJ140" s="45">
        <f t="shared" si="29"/>
        <v>72</v>
      </c>
    </row>
    <row r="141" spans="2:36" ht="18.75">
      <c r="B141" s="47">
        <v>122</v>
      </c>
      <c r="C141">
        <v>3</v>
      </c>
      <c r="D141">
        <v>4</v>
      </c>
      <c r="E141">
        <v>11</v>
      </c>
      <c r="F141" t="s">
        <v>40</v>
      </c>
      <c r="G141" s="1" t="s">
        <v>41</v>
      </c>
      <c r="H141" s="1" t="s">
        <v>42</v>
      </c>
      <c r="I141" t="s">
        <v>43</v>
      </c>
      <c r="J141" s="1" t="s">
        <v>44</v>
      </c>
      <c r="K141" s="14" t="s">
        <v>45</v>
      </c>
      <c r="L141" s="16" t="s">
        <v>46</v>
      </c>
      <c r="M141" t="s">
        <v>47</v>
      </c>
      <c r="N141" t="s">
        <v>51</v>
      </c>
      <c r="O141">
        <v>2008</v>
      </c>
      <c r="Q141" t="s">
        <v>53</v>
      </c>
      <c r="R141" t="s">
        <v>54</v>
      </c>
      <c r="S141" t="s">
        <v>56</v>
      </c>
      <c r="T141" s="5">
        <v>811</v>
      </c>
      <c r="U141">
        <v>1500</v>
      </c>
      <c r="X141">
        <v>5.6</v>
      </c>
      <c r="Y141">
        <v>1.8</v>
      </c>
      <c r="AC141" s="44">
        <f t="shared" si="30"/>
        <v>79.2</v>
      </c>
      <c r="AD141" s="45">
        <v>75</v>
      </c>
      <c r="AE141" s="45">
        <v>76</v>
      </c>
      <c r="AF141" s="45">
        <v>80</v>
      </c>
      <c r="AG141" s="45">
        <v>87</v>
      </c>
      <c r="AH141" s="45">
        <v>78</v>
      </c>
      <c r="AI141" s="45">
        <f t="shared" si="28"/>
        <v>87</v>
      </c>
      <c r="AJ141" s="45">
        <f t="shared" si="29"/>
        <v>75</v>
      </c>
    </row>
    <row r="142" spans="2:36" ht="18.75">
      <c r="B142" s="47" t="s">
        <v>494</v>
      </c>
      <c r="K142" s="14"/>
      <c r="L142" s="16"/>
      <c r="AC142" s="44"/>
      <c r="AD142" s="45"/>
      <c r="AE142" s="45"/>
      <c r="AF142" s="45"/>
      <c r="AG142" s="45"/>
      <c r="AH142" s="45"/>
      <c r="AI142" s="45"/>
      <c r="AJ142" s="45"/>
    </row>
    <row r="143" spans="2:36" ht="18.75">
      <c r="B143" s="47">
        <v>134</v>
      </c>
      <c r="C143">
        <v>99</v>
      </c>
      <c r="D143">
        <v>2</v>
      </c>
      <c r="E143">
        <v>12</v>
      </c>
      <c r="F143" t="s">
        <v>325</v>
      </c>
      <c r="G143" s="1" t="s">
        <v>326</v>
      </c>
      <c r="H143" s="1" t="s">
        <v>327</v>
      </c>
      <c r="I143" t="s">
        <v>315</v>
      </c>
      <c r="J143" s="1" t="s">
        <v>316</v>
      </c>
      <c r="K143" s="14" t="s">
        <v>375</v>
      </c>
      <c r="L143" s="2" t="s">
        <v>317</v>
      </c>
      <c r="M143" t="s">
        <v>328</v>
      </c>
      <c r="N143" t="s">
        <v>34</v>
      </c>
      <c r="O143">
        <v>2009</v>
      </c>
      <c r="P143" t="s">
        <v>472</v>
      </c>
      <c r="Q143" t="s">
        <v>329</v>
      </c>
      <c r="R143" t="s">
        <v>330</v>
      </c>
      <c r="S143" t="s">
        <v>332</v>
      </c>
      <c r="T143" s="5" t="s">
        <v>334</v>
      </c>
      <c r="U143">
        <v>600</v>
      </c>
      <c r="X143">
        <v>4.9</v>
      </c>
      <c r="Y143">
        <v>18.4</v>
      </c>
      <c r="AC143" s="44" t="s">
        <v>490</v>
      </c>
      <c r="AD143" s="45">
        <v>84</v>
      </c>
      <c r="AE143" s="45">
        <v>77</v>
      </c>
      <c r="AF143" s="45">
        <v>76</v>
      </c>
      <c r="AG143" s="45">
        <v>87</v>
      </c>
      <c r="AH143" s="45"/>
      <c r="AI143" s="45">
        <f aca="true" t="shared" si="31" ref="AI143:AI148">MAX(AD143:AH143)</f>
        <v>87</v>
      </c>
      <c r="AJ143" s="45">
        <f aca="true" t="shared" si="32" ref="AJ143:AJ148">MIN(AD143:AH143)</f>
        <v>76</v>
      </c>
    </row>
    <row r="144" spans="2:36" ht="18.75">
      <c r="B144" s="47">
        <v>135</v>
      </c>
      <c r="C144">
        <v>131</v>
      </c>
      <c r="D144">
        <v>2</v>
      </c>
      <c r="E144">
        <v>12</v>
      </c>
      <c r="F144" t="s">
        <v>426</v>
      </c>
      <c r="G144" s="1" t="s">
        <v>427</v>
      </c>
      <c r="H144" s="1" t="s">
        <v>67</v>
      </c>
      <c r="I144" t="s">
        <v>428</v>
      </c>
      <c r="J144" s="1" t="s">
        <v>429</v>
      </c>
      <c r="K144" s="3" t="s">
        <v>447</v>
      </c>
      <c r="L144" s="3" t="s">
        <v>450</v>
      </c>
      <c r="M144" t="s">
        <v>74</v>
      </c>
      <c r="N144" t="s">
        <v>102</v>
      </c>
      <c r="O144">
        <v>2009</v>
      </c>
      <c r="P144" t="s">
        <v>473</v>
      </c>
      <c r="Q144" t="s">
        <v>53</v>
      </c>
      <c r="R144" t="s">
        <v>75</v>
      </c>
      <c r="S144" t="s">
        <v>287</v>
      </c>
      <c r="T144" s="5" t="s">
        <v>433</v>
      </c>
      <c r="U144">
        <v>1120</v>
      </c>
      <c r="X144">
        <v>6.6</v>
      </c>
      <c r="Y144">
        <v>18.4</v>
      </c>
      <c r="AC144" s="44" t="s">
        <v>490</v>
      </c>
      <c r="AD144" s="45">
        <v>75</v>
      </c>
      <c r="AE144" s="45">
        <v>82</v>
      </c>
      <c r="AF144" s="45">
        <v>82</v>
      </c>
      <c r="AG144" s="45">
        <v>85</v>
      </c>
      <c r="AH144" s="45"/>
      <c r="AI144" s="45">
        <f t="shared" si="31"/>
        <v>85</v>
      </c>
      <c r="AJ144" s="45">
        <f t="shared" si="32"/>
        <v>75</v>
      </c>
    </row>
    <row r="145" spans="2:36" ht="18.75">
      <c r="B145" s="47">
        <v>132</v>
      </c>
      <c r="C145">
        <v>100</v>
      </c>
      <c r="D145">
        <v>2</v>
      </c>
      <c r="E145">
        <v>12</v>
      </c>
      <c r="F145" t="s">
        <v>325</v>
      </c>
      <c r="G145" s="1" t="s">
        <v>326</v>
      </c>
      <c r="H145" s="1" t="s">
        <v>327</v>
      </c>
      <c r="I145" t="s">
        <v>315</v>
      </c>
      <c r="J145" s="1" t="s">
        <v>316</v>
      </c>
      <c r="K145" s="13" t="s">
        <v>375</v>
      </c>
      <c r="L145" s="2" t="s">
        <v>317</v>
      </c>
      <c r="M145" t="s">
        <v>101</v>
      </c>
      <c r="N145" t="s">
        <v>137</v>
      </c>
      <c r="O145">
        <v>2009</v>
      </c>
      <c r="P145" t="s">
        <v>473</v>
      </c>
      <c r="Q145" t="s">
        <v>53</v>
      </c>
      <c r="R145" t="s">
        <v>331</v>
      </c>
      <c r="S145" t="s">
        <v>333</v>
      </c>
      <c r="T145" s="5" t="s">
        <v>335</v>
      </c>
      <c r="U145">
        <v>1000</v>
      </c>
      <c r="X145">
        <v>5.4</v>
      </c>
      <c r="Y145">
        <v>2</v>
      </c>
      <c r="AC145" s="44" t="s">
        <v>491</v>
      </c>
      <c r="AD145" s="45">
        <v>82</v>
      </c>
      <c r="AE145" s="45">
        <v>81</v>
      </c>
      <c r="AF145" s="45">
        <v>80</v>
      </c>
      <c r="AG145" s="45">
        <v>80</v>
      </c>
      <c r="AH145" s="45"/>
      <c r="AI145" s="45">
        <f t="shared" si="31"/>
        <v>82</v>
      </c>
      <c r="AJ145" s="45">
        <f t="shared" si="32"/>
        <v>80</v>
      </c>
    </row>
    <row r="146" spans="2:36" ht="18.75">
      <c r="B146" s="47">
        <v>130</v>
      </c>
      <c r="C146">
        <v>102</v>
      </c>
      <c r="D146">
        <v>2</v>
      </c>
      <c r="E146">
        <v>12</v>
      </c>
      <c r="F146" t="s">
        <v>336</v>
      </c>
      <c r="G146" s="1" t="s">
        <v>337</v>
      </c>
      <c r="H146" s="1" t="s">
        <v>338</v>
      </c>
      <c r="I146" t="s">
        <v>339</v>
      </c>
      <c r="J146" s="1" t="s">
        <v>340</v>
      </c>
      <c r="L146" s="2" t="s">
        <v>341</v>
      </c>
      <c r="M146" t="s">
        <v>343</v>
      </c>
      <c r="N146" t="s">
        <v>137</v>
      </c>
      <c r="O146">
        <v>2009</v>
      </c>
      <c r="P146" t="s">
        <v>472</v>
      </c>
      <c r="Q146" t="s">
        <v>53</v>
      </c>
      <c r="R146" t="s">
        <v>228</v>
      </c>
      <c r="S146" t="s">
        <v>344</v>
      </c>
      <c r="T146" s="5" t="s">
        <v>346</v>
      </c>
      <c r="U146">
        <v>3000</v>
      </c>
      <c r="Y146">
        <v>1</v>
      </c>
      <c r="AC146" s="44" t="s">
        <v>492</v>
      </c>
      <c r="AD146" s="45">
        <v>82</v>
      </c>
      <c r="AE146" s="45">
        <v>76</v>
      </c>
      <c r="AF146" s="45">
        <v>73</v>
      </c>
      <c r="AG146" s="45">
        <v>87</v>
      </c>
      <c r="AH146" s="45"/>
      <c r="AI146" s="45">
        <f t="shared" si="31"/>
        <v>87</v>
      </c>
      <c r="AJ146" s="45">
        <f t="shared" si="32"/>
        <v>73</v>
      </c>
    </row>
    <row r="147" spans="2:36" ht="18.75">
      <c r="B147" s="47">
        <v>131</v>
      </c>
      <c r="C147">
        <v>22</v>
      </c>
      <c r="D147">
        <v>2</v>
      </c>
      <c r="E147">
        <v>12</v>
      </c>
      <c r="F147" t="s">
        <v>96</v>
      </c>
      <c r="G147" s="1" t="s">
        <v>97</v>
      </c>
      <c r="H147" s="1" t="s">
        <v>98</v>
      </c>
      <c r="I147" t="s">
        <v>96</v>
      </c>
      <c r="J147" s="1" t="s">
        <v>99</v>
      </c>
      <c r="K147" t="s">
        <v>361</v>
      </c>
      <c r="L147" s="13" t="s">
        <v>100</v>
      </c>
      <c r="M147" t="s">
        <v>101</v>
      </c>
      <c r="N147" t="s">
        <v>34</v>
      </c>
      <c r="O147">
        <v>2009</v>
      </c>
      <c r="P147" t="s">
        <v>472</v>
      </c>
      <c r="Q147" t="s">
        <v>53</v>
      </c>
      <c r="R147" t="s">
        <v>55</v>
      </c>
      <c r="S147" t="s">
        <v>58</v>
      </c>
      <c r="T147" s="5" t="s">
        <v>110</v>
      </c>
      <c r="U147">
        <v>1100</v>
      </c>
      <c r="X147">
        <v>5.3</v>
      </c>
      <c r="Y147">
        <v>1.2</v>
      </c>
      <c r="AC147" s="44">
        <f>(AD147+AE147+AF147+AG147+AH147)/4</f>
        <v>77.25</v>
      </c>
      <c r="AD147" s="45">
        <v>74</v>
      </c>
      <c r="AE147" s="45">
        <v>80</v>
      </c>
      <c r="AF147" s="45">
        <v>77</v>
      </c>
      <c r="AG147" s="45">
        <v>78</v>
      </c>
      <c r="AH147" s="45"/>
      <c r="AI147" s="45">
        <f t="shared" si="31"/>
        <v>80</v>
      </c>
      <c r="AJ147" s="45">
        <f t="shared" si="32"/>
        <v>74</v>
      </c>
    </row>
    <row r="148" spans="2:36" ht="18.75">
      <c r="B148" s="47">
        <v>133</v>
      </c>
      <c r="C148">
        <v>119</v>
      </c>
      <c r="D148">
        <v>2</v>
      </c>
      <c r="E148">
        <v>12</v>
      </c>
      <c r="F148" t="s">
        <v>403</v>
      </c>
      <c r="G148" s="1" t="s">
        <v>404</v>
      </c>
      <c r="H148" s="1" t="s">
        <v>67</v>
      </c>
      <c r="I148" t="s">
        <v>405</v>
      </c>
      <c r="J148" s="1" t="s">
        <v>406</v>
      </c>
      <c r="K148" s="14" t="s">
        <v>407</v>
      </c>
      <c r="L148" s="16" t="s">
        <v>408</v>
      </c>
      <c r="M148" t="s">
        <v>49</v>
      </c>
      <c r="N148" t="s">
        <v>52</v>
      </c>
      <c r="O148">
        <v>2009</v>
      </c>
      <c r="P148" t="s">
        <v>473</v>
      </c>
      <c r="Q148" t="s">
        <v>53</v>
      </c>
      <c r="R148" t="s">
        <v>75</v>
      </c>
      <c r="S148" t="s">
        <v>409</v>
      </c>
      <c r="T148" s="5" t="s">
        <v>412</v>
      </c>
      <c r="U148">
        <v>550</v>
      </c>
      <c r="X148">
        <v>5.7</v>
      </c>
      <c r="Y148">
        <v>8.5</v>
      </c>
      <c r="AC148" s="44">
        <f>(AD148+AE148+AF148+AG148+AH148)/4</f>
        <v>77</v>
      </c>
      <c r="AD148" s="45">
        <v>73</v>
      </c>
      <c r="AE148" s="45">
        <v>76</v>
      </c>
      <c r="AF148" s="45">
        <v>82</v>
      </c>
      <c r="AG148" s="45">
        <v>77</v>
      </c>
      <c r="AH148" s="45"/>
      <c r="AI148" s="45">
        <f t="shared" si="31"/>
        <v>82</v>
      </c>
      <c r="AJ148" s="45">
        <f t="shared" si="32"/>
        <v>73</v>
      </c>
    </row>
    <row r="149" spans="2:36" ht="18.75">
      <c r="B149" s="47" t="s">
        <v>495</v>
      </c>
      <c r="K149" s="14"/>
      <c r="L149" s="16"/>
      <c r="AC149" s="44"/>
      <c r="AD149" s="45"/>
      <c r="AE149" s="45"/>
      <c r="AF149" s="45"/>
      <c r="AG149" s="45"/>
      <c r="AH149" s="45"/>
      <c r="AI149" s="45"/>
      <c r="AJ149" s="45"/>
    </row>
    <row r="150" spans="2:36" ht="18.75">
      <c r="B150" s="47">
        <v>141</v>
      </c>
      <c r="C150">
        <v>84</v>
      </c>
      <c r="D150">
        <v>1</v>
      </c>
      <c r="E150">
        <v>13</v>
      </c>
      <c r="F150" t="s">
        <v>264</v>
      </c>
      <c r="G150" s="1" t="s">
        <v>265</v>
      </c>
      <c r="H150" s="1" t="s">
        <v>266</v>
      </c>
      <c r="I150" t="s">
        <v>267</v>
      </c>
      <c r="J150" s="1" t="s">
        <v>268</v>
      </c>
      <c r="K150" s="13" t="s">
        <v>370</v>
      </c>
      <c r="L150" s="15" t="s">
        <v>269</v>
      </c>
      <c r="M150" t="s">
        <v>74</v>
      </c>
      <c r="N150" t="s">
        <v>270</v>
      </c>
      <c r="O150">
        <v>2008</v>
      </c>
      <c r="P150" t="s">
        <v>473</v>
      </c>
      <c r="Q150" t="s">
        <v>53</v>
      </c>
      <c r="R150" t="s">
        <v>272</v>
      </c>
      <c r="S150" t="s">
        <v>274</v>
      </c>
      <c r="T150" s="5" t="s">
        <v>282</v>
      </c>
      <c r="U150">
        <v>300</v>
      </c>
      <c r="X150">
        <v>10.4</v>
      </c>
      <c r="Y150">
        <v>178.5</v>
      </c>
      <c r="AC150" s="44" t="s">
        <v>490</v>
      </c>
      <c r="AD150" s="45">
        <v>87</v>
      </c>
      <c r="AE150" s="45">
        <v>87</v>
      </c>
      <c r="AF150" s="45">
        <v>87</v>
      </c>
      <c r="AG150" s="45">
        <v>86</v>
      </c>
      <c r="AH150" s="45"/>
      <c r="AI150" s="45">
        <f aca="true" t="shared" si="33" ref="AI150:AI155">MAX(AD150:AH150)</f>
        <v>87</v>
      </c>
      <c r="AJ150" s="45">
        <f aca="true" t="shared" si="34" ref="AJ150:AJ155">MIN(AD150:AH150)</f>
        <v>86</v>
      </c>
    </row>
    <row r="151" spans="2:36" ht="18.75">
      <c r="B151" s="47">
        <v>138</v>
      </c>
      <c r="C151">
        <v>76</v>
      </c>
      <c r="D151">
        <v>1</v>
      </c>
      <c r="E151">
        <v>13</v>
      </c>
      <c r="F151" t="s">
        <v>253</v>
      </c>
      <c r="G151" s="1" t="s">
        <v>254</v>
      </c>
      <c r="H151" s="1" t="s">
        <v>255</v>
      </c>
      <c r="I151" t="s">
        <v>253</v>
      </c>
      <c r="J151" s="1" t="s">
        <v>256</v>
      </c>
      <c r="M151" t="s">
        <v>72</v>
      </c>
      <c r="N151" t="s">
        <v>430</v>
      </c>
      <c r="O151">
        <v>2009</v>
      </c>
      <c r="Q151" t="s">
        <v>53</v>
      </c>
      <c r="R151" t="s">
        <v>75</v>
      </c>
      <c r="S151" t="s">
        <v>77</v>
      </c>
      <c r="T151" s="5" t="s">
        <v>263</v>
      </c>
      <c r="U151">
        <v>1800</v>
      </c>
      <c r="X151">
        <v>7.2</v>
      </c>
      <c r="Y151">
        <v>144.5</v>
      </c>
      <c r="AC151" s="44" t="s">
        <v>491</v>
      </c>
      <c r="AD151" s="45">
        <v>88</v>
      </c>
      <c r="AE151" s="45">
        <v>84</v>
      </c>
      <c r="AF151" s="45">
        <v>85</v>
      </c>
      <c r="AG151" s="45">
        <v>88</v>
      </c>
      <c r="AH151" s="45"/>
      <c r="AI151" s="45">
        <f t="shared" si="33"/>
        <v>88</v>
      </c>
      <c r="AJ151" s="45">
        <f t="shared" si="34"/>
        <v>84</v>
      </c>
    </row>
    <row r="152" spans="2:36" ht="18.75">
      <c r="B152" s="47">
        <v>139</v>
      </c>
      <c r="C152">
        <v>74</v>
      </c>
      <c r="D152">
        <v>1</v>
      </c>
      <c r="E152">
        <v>13</v>
      </c>
      <c r="F152" t="s">
        <v>253</v>
      </c>
      <c r="G152" s="1" t="s">
        <v>254</v>
      </c>
      <c r="H152" s="1" t="s">
        <v>255</v>
      </c>
      <c r="I152" t="s">
        <v>253</v>
      </c>
      <c r="J152" s="1" t="s">
        <v>256</v>
      </c>
      <c r="L152" s="13"/>
      <c r="M152" t="s">
        <v>48</v>
      </c>
      <c r="N152" t="s">
        <v>257</v>
      </c>
      <c r="O152">
        <v>2009</v>
      </c>
      <c r="Q152" t="s">
        <v>53</v>
      </c>
      <c r="R152" t="s">
        <v>75</v>
      </c>
      <c r="S152" t="s">
        <v>259</v>
      </c>
      <c r="T152" s="5" t="s">
        <v>261</v>
      </c>
      <c r="U152">
        <v>800</v>
      </c>
      <c r="X152">
        <v>8.67</v>
      </c>
      <c r="Y152">
        <v>174.7</v>
      </c>
      <c r="AC152" s="44" t="s">
        <v>492</v>
      </c>
      <c r="AD152" s="45">
        <v>83</v>
      </c>
      <c r="AE152" s="45">
        <v>83</v>
      </c>
      <c r="AF152" s="45">
        <v>88</v>
      </c>
      <c r="AG152" s="45">
        <v>89</v>
      </c>
      <c r="AH152" s="45"/>
      <c r="AI152" s="45">
        <f t="shared" si="33"/>
        <v>89</v>
      </c>
      <c r="AJ152" s="45">
        <f t="shared" si="34"/>
        <v>83</v>
      </c>
    </row>
    <row r="153" spans="2:36" ht="18.75">
      <c r="B153" s="47">
        <v>136</v>
      </c>
      <c r="C153">
        <v>75</v>
      </c>
      <c r="D153">
        <v>1</v>
      </c>
      <c r="E153">
        <v>13</v>
      </c>
      <c r="F153" t="s">
        <v>253</v>
      </c>
      <c r="G153" s="1" t="s">
        <v>254</v>
      </c>
      <c r="H153" s="1" t="s">
        <v>255</v>
      </c>
      <c r="I153" t="s">
        <v>253</v>
      </c>
      <c r="J153" s="1" t="s">
        <v>256</v>
      </c>
      <c r="L153" s="13"/>
      <c r="M153" t="s">
        <v>101</v>
      </c>
      <c r="N153" t="s">
        <v>257</v>
      </c>
      <c r="O153">
        <v>2009</v>
      </c>
      <c r="Q153" t="s">
        <v>53</v>
      </c>
      <c r="R153" t="s">
        <v>75</v>
      </c>
      <c r="S153" t="s">
        <v>79</v>
      </c>
      <c r="T153" s="5" t="s">
        <v>262</v>
      </c>
      <c r="U153">
        <v>380</v>
      </c>
      <c r="X153">
        <v>7.85</v>
      </c>
      <c r="Y153">
        <v>139.6</v>
      </c>
      <c r="AC153" s="44">
        <f>(AD153+AE153+AF153+AG153+AH153)/4</f>
        <v>85</v>
      </c>
      <c r="AD153" s="45">
        <v>84</v>
      </c>
      <c r="AE153" s="45">
        <v>87</v>
      </c>
      <c r="AF153" s="45">
        <v>87</v>
      </c>
      <c r="AG153" s="45">
        <v>82</v>
      </c>
      <c r="AH153" s="45"/>
      <c r="AI153" s="45">
        <f t="shared" si="33"/>
        <v>87</v>
      </c>
      <c r="AJ153" s="45">
        <f t="shared" si="34"/>
        <v>82</v>
      </c>
    </row>
    <row r="154" spans="2:36" ht="18.75">
      <c r="B154" s="47">
        <v>140</v>
      </c>
      <c r="C154">
        <v>3</v>
      </c>
      <c r="D154">
        <v>1</v>
      </c>
      <c r="E154">
        <v>13</v>
      </c>
      <c r="F154" t="s">
        <v>253</v>
      </c>
      <c r="G154" s="1" t="s">
        <v>254</v>
      </c>
      <c r="H154" s="1" t="s">
        <v>255</v>
      </c>
      <c r="I154" t="s">
        <v>253</v>
      </c>
      <c r="J154" s="1" t="s">
        <v>256</v>
      </c>
      <c r="L154" s="13"/>
      <c r="M154" t="s">
        <v>47</v>
      </c>
      <c r="N154" t="s">
        <v>257</v>
      </c>
      <c r="O154">
        <v>2008</v>
      </c>
      <c r="Q154" t="s">
        <v>53</v>
      </c>
      <c r="R154" t="s">
        <v>258</v>
      </c>
      <c r="T154" s="5" t="s">
        <v>260</v>
      </c>
      <c r="U154">
        <v>400</v>
      </c>
      <c r="X154">
        <v>7.4</v>
      </c>
      <c r="Y154">
        <v>107.1</v>
      </c>
      <c r="AC154" s="44">
        <f>(AD154+AE154+AF154+AG154+AH154)/4</f>
        <v>85</v>
      </c>
      <c r="AD154" s="45">
        <v>86</v>
      </c>
      <c r="AE154" s="45">
        <v>84</v>
      </c>
      <c r="AF154" s="45">
        <v>88</v>
      </c>
      <c r="AG154" s="45">
        <v>82</v>
      </c>
      <c r="AH154" s="45"/>
      <c r="AI154" s="45">
        <f t="shared" si="33"/>
        <v>88</v>
      </c>
      <c r="AJ154" s="45">
        <f t="shared" si="34"/>
        <v>82</v>
      </c>
    </row>
    <row r="155" spans="2:36" ht="18.75">
      <c r="B155" s="47">
        <v>137</v>
      </c>
      <c r="C155">
        <v>132</v>
      </c>
      <c r="D155">
        <v>1</v>
      </c>
      <c r="E155">
        <v>13</v>
      </c>
      <c r="F155" t="s">
        <v>426</v>
      </c>
      <c r="G155" s="1" t="s">
        <v>427</v>
      </c>
      <c r="H155" s="1" t="s">
        <v>67</v>
      </c>
      <c r="I155" t="s">
        <v>428</v>
      </c>
      <c r="J155" s="1" t="s">
        <v>429</v>
      </c>
      <c r="K155" s="14" t="s">
        <v>447</v>
      </c>
      <c r="L155" s="3" t="s">
        <v>450</v>
      </c>
      <c r="M155" t="s">
        <v>101</v>
      </c>
      <c r="N155" t="s">
        <v>430</v>
      </c>
      <c r="O155">
        <v>2009</v>
      </c>
      <c r="P155" t="s">
        <v>473</v>
      </c>
      <c r="Q155" t="s">
        <v>53</v>
      </c>
      <c r="R155" t="s">
        <v>75</v>
      </c>
      <c r="S155" t="s">
        <v>287</v>
      </c>
      <c r="T155" s="5" t="s">
        <v>434</v>
      </c>
      <c r="U155">
        <v>209</v>
      </c>
      <c r="X155">
        <v>6.8</v>
      </c>
      <c r="Y155">
        <v>141.4</v>
      </c>
      <c r="AC155" s="48">
        <f>(AD155+AE155+AF155+AG155+AH155)/4</f>
        <v>79.5</v>
      </c>
      <c r="AD155" s="49">
        <v>83</v>
      </c>
      <c r="AE155" s="49">
        <v>76</v>
      </c>
      <c r="AF155" s="49">
        <v>79</v>
      </c>
      <c r="AG155" s="49">
        <v>80</v>
      </c>
      <c r="AH155" s="49"/>
      <c r="AI155" s="49">
        <f t="shared" si="33"/>
        <v>83</v>
      </c>
      <c r="AJ155" s="49">
        <f t="shared" si="34"/>
        <v>76</v>
      </c>
    </row>
    <row r="156" spans="29:36" ht="18.75">
      <c r="AC156" s="44"/>
      <c r="AD156" s="45"/>
      <c r="AE156" s="45"/>
      <c r="AF156" s="45"/>
      <c r="AG156" s="45"/>
      <c r="AH156" s="45"/>
      <c r="AI156" s="45"/>
      <c r="AJ156" s="45"/>
    </row>
    <row r="157" spans="29:36" ht="18.75">
      <c r="AC157" s="44"/>
      <c r="AD157" s="45"/>
      <c r="AE157" s="45"/>
      <c r="AF157" s="45"/>
      <c r="AG157" s="45"/>
      <c r="AH157" s="45"/>
      <c r="AI157" s="45"/>
      <c r="AJ157" s="45"/>
    </row>
    <row r="158" spans="29:36" ht="18.75">
      <c r="AC158" s="44"/>
      <c r="AD158" s="45"/>
      <c r="AE158" s="45"/>
      <c r="AF158" s="45"/>
      <c r="AG158" s="45"/>
      <c r="AH158" s="45"/>
      <c r="AI158" s="45"/>
      <c r="AJ158" s="45"/>
    </row>
    <row r="159" spans="29:36" ht="18.75">
      <c r="AC159" s="44"/>
      <c r="AD159" s="45"/>
      <c r="AE159" s="45"/>
      <c r="AF159" s="45"/>
      <c r="AG159" s="45"/>
      <c r="AH159" s="45"/>
      <c r="AI159" s="45"/>
      <c r="AJ159" s="45"/>
    </row>
    <row r="160" spans="29:36" ht="18.75">
      <c r="AC160" s="44"/>
      <c r="AD160" s="45"/>
      <c r="AE160" s="45"/>
      <c r="AF160" s="45"/>
      <c r="AG160" s="45"/>
      <c r="AH160" s="45"/>
      <c r="AI160" s="45"/>
      <c r="AJ160" s="45"/>
    </row>
    <row r="161" spans="29:36" ht="18.75">
      <c r="AC161" s="44"/>
      <c r="AD161" s="45"/>
      <c r="AE161" s="45"/>
      <c r="AF161" s="45"/>
      <c r="AG161" s="45"/>
      <c r="AH161" s="45"/>
      <c r="AI161" s="45"/>
      <c r="AJ161" s="45"/>
    </row>
    <row r="162" spans="29:36" ht="18.75">
      <c r="AC162" s="44"/>
      <c r="AD162" s="45"/>
      <c r="AE162" s="45"/>
      <c r="AF162" s="45"/>
      <c r="AG162" s="45"/>
      <c r="AH162" s="45"/>
      <c r="AI162" s="45"/>
      <c r="AJ162" s="45"/>
    </row>
    <row r="163" spans="29:36" ht="18.75">
      <c r="AC163" s="44"/>
      <c r="AD163" s="45"/>
      <c r="AE163" s="45"/>
      <c r="AF163" s="45"/>
      <c r="AG163" s="45"/>
      <c r="AH163" s="45"/>
      <c r="AI163" s="45"/>
      <c r="AJ163" s="45"/>
    </row>
    <row r="164" spans="29:36" ht="18.75">
      <c r="AC164" s="44"/>
      <c r="AD164" s="45"/>
      <c r="AE164" s="45"/>
      <c r="AF164" s="45"/>
      <c r="AG164" s="45"/>
      <c r="AH164" s="45"/>
      <c r="AI164" s="45"/>
      <c r="AJ164" s="45"/>
    </row>
    <row r="165" spans="29:36" ht="18.75">
      <c r="AC165" s="44"/>
      <c r="AD165" s="45"/>
      <c r="AE165" s="45"/>
      <c r="AF165" s="45"/>
      <c r="AG165" s="45"/>
      <c r="AH165" s="45"/>
      <c r="AI165" s="45"/>
      <c r="AJ165" s="45"/>
    </row>
    <row r="166" spans="29:36" ht="18.75">
      <c r="AC166" s="44"/>
      <c r="AD166" s="45"/>
      <c r="AE166" s="45"/>
      <c r="AF166" s="45"/>
      <c r="AG166" s="45"/>
      <c r="AH166" s="45"/>
      <c r="AI166" s="45"/>
      <c r="AJ166" s="45"/>
    </row>
    <row r="167" spans="29:36" ht="18.75">
      <c r="AC167" s="44"/>
      <c r="AD167" s="45"/>
      <c r="AE167" s="45"/>
      <c r="AF167" s="45"/>
      <c r="AG167" s="45"/>
      <c r="AH167" s="45"/>
      <c r="AI167" s="45"/>
      <c r="AJ167" s="45"/>
    </row>
    <row r="168" spans="29:36" ht="18.75">
      <c r="AC168" s="44"/>
      <c r="AD168" s="45"/>
      <c r="AE168" s="45"/>
      <c r="AF168" s="45"/>
      <c r="AG168" s="45"/>
      <c r="AH168" s="45"/>
      <c r="AI168" s="45"/>
      <c r="AJ168" s="45"/>
    </row>
    <row r="169" spans="29:36" ht="18.75">
      <c r="AC169" s="44"/>
      <c r="AD169" s="45"/>
      <c r="AE169" s="45"/>
      <c r="AF169" s="45"/>
      <c r="AG169" s="45"/>
      <c r="AH169" s="45"/>
      <c r="AI169" s="45"/>
      <c r="AJ169" s="45"/>
    </row>
    <row r="170" spans="29:36" ht="18.75">
      <c r="AC170" s="44"/>
      <c r="AD170" s="45"/>
      <c r="AE170" s="45"/>
      <c r="AF170" s="45"/>
      <c r="AG170" s="45"/>
      <c r="AH170" s="45"/>
      <c r="AI170" s="45"/>
      <c r="AJ170" s="45"/>
    </row>
    <row r="171" spans="29:36" ht="18.75">
      <c r="AC171" s="44"/>
      <c r="AD171" s="45"/>
      <c r="AE171" s="45"/>
      <c r="AF171" s="45"/>
      <c r="AG171" s="45"/>
      <c r="AH171" s="45"/>
      <c r="AI171" s="45"/>
      <c r="AJ171" s="45"/>
    </row>
    <row r="172" spans="29:36" ht="18.75">
      <c r="AC172" s="44"/>
      <c r="AD172" s="45"/>
      <c r="AE172" s="45"/>
      <c r="AF172" s="45"/>
      <c r="AG172" s="45"/>
      <c r="AH172" s="45"/>
      <c r="AI172" s="45"/>
      <c r="AJ172" s="45"/>
    </row>
    <row r="173" spans="29:36" ht="18.75">
      <c r="AC173" s="44"/>
      <c r="AD173" s="45"/>
      <c r="AE173" s="45"/>
      <c r="AF173" s="45"/>
      <c r="AG173" s="45"/>
      <c r="AH173" s="45"/>
      <c r="AI173" s="45"/>
      <c r="AJ173" s="45"/>
    </row>
    <row r="174" spans="29:36" ht="18.75">
      <c r="AC174" s="44"/>
      <c r="AD174" s="45"/>
      <c r="AE174" s="45"/>
      <c r="AF174" s="45"/>
      <c r="AG174" s="45"/>
      <c r="AH174" s="45"/>
      <c r="AI174" s="45"/>
      <c r="AJ174" s="45"/>
    </row>
    <row r="175" spans="29:36" ht="18.75">
      <c r="AC175" s="44"/>
      <c r="AD175" s="45"/>
      <c r="AE175" s="45"/>
      <c r="AF175" s="45"/>
      <c r="AG175" s="45"/>
      <c r="AH175" s="45"/>
      <c r="AI175" s="45"/>
      <c r="AJ175" s="45"/>
    </row>
    <row r="176" spans="29:36" ht="18.75">
      <c r="AC176" s="44"/>
      <c r="AD176" s="45"/>
      <c r="AE176" s="45"/>
      <c r="AF176" s="45"/>
      <c r="AG176" s="45"/>
      <c r="AH176" s="45"/>
      <c r="AI176" s="45"/>
      <c r="AJ176" s="45"/>
    </row>
    <row r="177" spans="29:36" ht="18.75">
      <c r="AC177" s="44"/>
      <c r="AD177" s="45"/>
      <c r="AE177" s="45"/>
      <c r="AF177" s="45"/>
      <c r="AG177" s="45"/>
      <c r="AH177" s="45"/>
      <c r="AI177" s="45"/>
      <c r="AJ177" s="45"/>
    </row>
    <row r="178" spans="29:36" ht="18.75">
      <c r="AC178" s="44"/>
      <c r="AD178" s="45"/>
      <c r="AE178" s="45"/>
      <c r="AF178" s="45"/>
      <c r="AG178" s="45"/>
      <c r="AH178" s="45"/>
      <c r="AI178" s="45"/>
      <c r="AJ178" s="45"/>
    </row>
    <row r="179" spans="29:36" ht="18.75">
      <c r="AC179" s="44"/>
      <c r="AD179" s="45"/>
      <c r="AE179" s="45"/>
      <c r="AF179" s="45"/>
      <c r="AG179" s="45"/>
      <c r="AH179" s="45"/>
      <c r="AI179" s="45"/>
      <c r="AJ179" s="45"/>
    </row>
    <row r="180" spans="29:36" ht="18.75">
      <c r="AC180" s="44"/>
      <c r="AD180" s="45"/>
      <c r="AE180" s="45"/>
      <c r="AF180" s="45"/>
      <c r="AG180" s="45"/>
      <c r="AH180" s="45"/>
      <c r="AI180" s="45"/>
      <c r="AJ180" s="45"/>
    </row>
    <row r="181" spans="29:36" ht="18.75">
      <c r="AC181" s="44"/>
      <c r="AD181" s="45"/>
      <c r="AE181" s="45"/>
      <c r="AF181" s="45"/>
      <c r="AG181" s="45"/>
      <c r="AH181" s="45"/>
      <c r="AI181" s="45"/>
      <c r="AJ181" s="45"/>
    </row>
    <row r="182" spans="29:36" ht="18.75">
      <c r="AC182" s="44"/>
      <c r="AD182" s="45"/>
      <c r="AE182" s="45"/>
      <c r="AF182" s="45"/>
      <c r="AG182" s="45"/>
      <c r="AH182" s="45"/>
      <c r="AI182" s="45"/>
      <c r="AJ182" s="45"/>
    </row>
    <row r="183" spans="29:36" ht="18.75">
      <c r="AC183" s="44"/>
      <c r="AD183" s="45"/>
      <c r="AE183" s="45"/>
      <c r="AF183" s="45"/>
      <c r="AG183" s="45"/>
      <c r="AH183" s="45"/>
      <c r="AI183" s="45"/>
      <c r="AJ183" s="45"/>
    </row>
    <row r="184" spans="29:36" ht="18.75">
      <c r="AC184" s="44"/>
      <c r="AD184" s="45"/>
      <c r="AE184" s="45"/>
      <c r="AF184" s="45"/>
      <c r="AG184" s="45"/>
      <c r="AH184" s="45"/>
      <c r="AI184" s="45"/>
      <c r="AJ184" s="45"/>
    </row>
    <row r="185" spans="29:36" ht="18.75">
      <c r="AC185" s="44"/>
      <c r="AD185" s="45"/>
      <c r="AE185" s="45"/>
      <c r="AF185" s="45"/>
      <c r="AG185" s="45"/>
      <c r="AH185" s="45"/>
      <c r="AI185" s="45"/>
      <c r="AJ185" s="45"/>
    </row>
    <row r="186" spans="29:36" ht="18.75">
      <c r="AC186" s="44"/>
      <c r="AD186" s="45"/>
      <c r="AE186" s="45"/>
      <c r="AF186" s="45"/>
      <c r="AG186" s="45"/>
      <c r="AH186" s="45"/>
      <c r="AI186" s="45"/>
      <c r="AJ186" s="45"/>
    </row>
    <row r="187" spans="29:36" ht="18.75">
      <c r="AC187" s="44"/>
      <c r="AD187" s="45"/>
      <c r="AE187" s="45"/>
      <c r="AF187" s="45"/>
      <c r="AG187" s="45"/>
      <c r="AH187" s="45"/>
      <c r="AI187" s="45"/>
      <c r="AJ187" s="45"/>
    </row>
    <row r="188" spans="29:36" ht="18.75">
      <c r="AC188" s="44"/>
      <c r="AD188" s="45"/>
      <c r="AE188" s="45"/>
      <c r="AF188" s="45"/>
      <c r="AG188" s="45"/>
      <c r="AH188" s="45"/>
      <c r="AI188" s="45"/>
      <c r="AJ188" s="45"/>
    </row>
    <row r="189" spans="29:36" ht="18.75">
      <c r="AC189" s="44"/>
      <c r="AD189" s="45"/>
      <c r="AE189" s="45"/>
      <c r="AF189" s="45"/>
      <c r="AG189" s="45"/>
      <c r="AH189" s="45"/>
      <c r="AI189" s="45"/>
      <c r="AJ189" s="45"/>
    </row>
    <row r="190" spans="29:36" ht="18.75">
      <c r="AC190" s="44"/>
      <c r="AD190" s="45"/>
      <c r="AE190" s="45"/>
      <c r="AF190" s="45"/>
      <c r="AG190" s="45"/>
      <c r="AH190" s="45"/>
      <c r="AI190" s="45"/>
      <c r="AJ190" s="45"/>
    </row>
    <row r="191" spans="29:36" ht="18.75">
      <c r="AC191" s="44"/>
      <c r="AD191" s="45"/>
      <c r="AE191" s="45"/>
      <c r="AF191" s="45"/>
      <c r="AG191" s="45"/>
      <c r="AH191" s="45"/>
      <c r="AI191" s="45"/>
      <c r="AJ191" s="45"/>
    </row>
    <row r="192" spans="29:36" ht="18.75">
      <c r="AC192" s="44"/>
      <c r="AD192" s="45"/>
      <c r="AE192" s="45"/>
      <c r="AF192" s="45"/>
      <c r="AG192" s="45"/>
      <c r="AH192" s="45"/>
      <c r="AI192" s="45"/>
      <c r="AJ192" s="45"/>
    </row>
    <row r="193" spans="29:36" ht="18.75">
      <c r="AC193" s="44"/>
      <c r="AD193" s="45"/>
      <c r="AE193" s="45"/>
      <c r="AF193" s="45"/>
      <c r="AG193" s="45"/>
      <c r="AH193" s="45"/>
      <c r="AI193" s="45"/>
      <c r="AJ193" s="45"/>
    </row>
    <row r="194" spans="29:36" ht="18.75">
      <c r="AC194" s="44"/>
      <c r="AD194" s="45"/>
      <c r="AE194" s="45"/>
      <c r="AF194" s="45"/>
      <c r="AG194" s="45"/>
      <c r="AH194" s="45"/>
      <c r="AI194" s="45"/>
      <c r="AJ194" s="45"/>
    </row>
    <row r="195" spans="29:36" ht="18.75">
      <c r="AC195" s="44"/>
      <c r="AD195" s="45"/>
      <c r="AE195" s="45"/>
      <c r="AF195" s="45"/>
      <c r="AG195" s="45"/>
      <c r="AH195" s="45"/>
      <c r="AI195" s="45"/>
      <c r="AJ195" s="45"/>
    </row>
    <row r="196" spans="29:36" ht="18.75">
      <c r="AC196" s="44"/>
      <c r="AD196" s="45"/>
      <c r="AE196" s="45"/>
      <c r="AF196" s="45"/>
      <c r="AG196" s="45"/>
      <c r="AH196" s="45"/>
      <c r="AI196" s="45"/>
      <c r="AJ196" s="45"/>
    </row>
    <row r="197" spans="29:36" ht="18.75">
      <c r="AC197" s="44"/>
      <c r="AD197" s="45"/>
      <c r="AE197" s="45"/>
      <c r="AF197" s="45"/>
      <c r="AG197" s="45"/>
      <c r="AH197" s="45"/>
      <c r="AI197" s="45"/>
      <c r="AJ197" s="45"/>
    </row>
    <row r="198" spans="29:36" ht="18.75">
      <c r="AC198" s="44"/>
      <c r="AD198" s="45"/>
      <c r="AE198" s="45"/>
      <c r="AF198" s="45"/>
      <c r="AG198" s="45"/>
      <c r="AH198" s="45"/>
      <c r="AI198" s="45"/>
      <c r="AJ198" s="45"/>
    </row>
    <row r="199" spans="29:36" ht="18.75">
      <c r="AC199" s="44"/>
      <c r="AD199" s="45"/>
      <c r="AE199" s="45"/>
      <c r="AF199" s="45"/>
      <c r="AG199" s="45"/>
      <c r="AH199" s="45"/>
      <c r="AI199" s="45"/>
      <c r="AJ199" s="45"/>
    </row>
    <row r="200" spans="29:36" ht="18.75">
      <c r="AC200" s="44"/>
      <c r="AD200" s="45"/>
      <c r="AE200" s="45"/>
      <c r="AF200" s="45"/>
      <c r="AG200" s="45"/>
      <c r="AH200" s="45"/>
      <c r="AI200" s="45"/>
      <c r="AJ200" s="45"/>
    </row>
    <row r="201" spans="29:36" ht="18.75">
      <c r="AC201" s="44"/>
      <c r="AD201" s="45"/>
      <c r="AE201" s="45"/>
      <c r="AF201" s="45"/>
      <c r="AG201" s="45"/>
      <c r="AH201" s="45"/>
      <c r="AI201" s="45"/>
      <c r="AJ201" s="45"/>
    </row>
    <row r="202" spans="29:36" ht="18.75">
      <c r="AC202" s="44"/>
      <c r="AD202" s="45"/>
      <c r="AE202" s="45"/>
      <c r="AF202" s="45"/>
      <c r="AG202" s="45"/>
      <c r="AH202" s="45"/>
      <c r="AI202" s="45"/>
      <c r="AJ202" s="45"/>
    </row>
    <row r="203" spans="29:36" ht="18.75">
      <c r="AC203" s="44"/>
      <c r="AD203" s="45"/>
      <c r="AE203" s="45"/>
      <c r="AF203" s="45"/>
      <c r="AG203" s="45"/>
      <c r="AH203" s="45"/>
      <c r="AI203" s="45"/>
      <c r="AJ203" s="45"/>
    </row>
    <row r="204" spans="29:36" ht="18.75">
      <c r="AC204" s="44"/>
      <c r="AD204" s="45"/>
      <c r="AE204" s="45"/>
      <c r="AF204" s="45"/>
      <c r="AG204" s="45"/>
      <c r="AH204" s="45"/>
      <c r="AI204" s="45"/>
      <c r="AJ204" s="45"/>
    </row>
    <row r="205" spans="29:36" ht="18.75">
      <c r="AC205" s="44"/>
      <c r="AD205" s="45"/>
      <c r="AE205" s="45"/>
      <c r="AF205" s="45"/>
      <c r="AG205" s="45"/>
      <c r="AH205" s="45"/>
      <c r="AI205" s="45"/>
      <c r="AJ205" s="45"/>
    </row>
    <row r="206" spans="29:36" ht="18.75">
      <c r="AC206" s="44"/>
      <c r="AD206" s="45"/>
      <c r="AE206" s="45"/>
      <c r="AF206" s="45"/>
      <c r="AG206" s="45"/>
      <c r="AH206" s="45"/>
      <c r="AI206" s="45"/>
      <c r="AJ206" s="45"/>
    </row>
    <row r="207" spans="29:36" ht="18.75">
      <c r="AC207" s="44"/>
      <c r="AD207" s="45"/>
      <c r="AE207" s="45"/>
      <c r="AF207" s="45"/>
      <c r="AG207" s="45"/>
      <c r="AH207" s="45"/>
      <c r="AI207" s="45"/>
      <c r="AJ207" s="45"/>
    </row>
    <row r="208" spans="29:36" ht="18.75">
      <c r="AC208" s="44"/>
      <c r="AD208" s="45"/>
      <c r="AE208" s="45"/>
      <c r="AF208" s="45"/>
      <c r="AG208" s="45"/>
      <c r="AH208" s="45"/>
      <c r="AI208" s="45"/>
      <c r="AJ208" s="45"/>
    </row>
    <row r="209" spans="29:36" ht="18.75">
      <c r="AC209" s="44"/>
      <c r="AD209" s="45"/>
      <c r="AE209" s="45"/>
      <c r="AF209" s="45"/>
      <c r="AG209" s="45"/>
      <c r="AH209" s="45"/>
      <c r="AI209" s="45"/>
      <c r="AJ209" s="45"/>
    </row>
    <row r="210" spans="29:36" ht="18.75">
      <c r="AC210" s="44"/>
      <c r="AD210" s="45"/>
      <c r="AE210" s="45"/>
      <c r="AF210" s="45"/>
      <c r="AG210" s="45"/>
      <c r="AH210" s="45"/>
      <c r="AI210" s="45"/>
      <c r="AJ210" s="45"/>
    </row>
    <row r="211" spans="29:36" ht="18.75">
      <c r="AC211" s="44"/>
      <c r="AD211" s="45"/>
      <c r="AE211" s="45"/>
      <c r="AF211" s="45"/>
      <c r="AG211" s="45"/>
      <c r="AH211" s="45"/>
      <c r="AI211" s="45"/>
      <c r="AJ211" s="45"/>
    </row>
    <row r="212" spans="29:36" ht="18.75">
      <c r="AC212" s="44"/>
      <c r="AD212" s="45"/>
      <c r="AE212" s="45"/>
      <c r="AF212" s="45"/>
      <c r="AG212" s="45"/>
      <c r="AH212" s="45"/>
      <c r="AI212" s="45"/>
      <c r="AJ212" s="45"/>
    </row>
    <row r="213" spans="29:36" ht="18.75">
      <c r="AC213" s="44"/>
      <c r="AD213" s="45"/>
      <c r="AE213" s="45"/>
      <c r="AF213" s="45"/>
      <c r="AG213" s="45"/>
      <c r="AH213" s="45"/>
      <c r="AI213" s="45"/>
      <c r="AJ213" s="45"/>
    </row>
    <row r="214" spans="29:36" ht="18.75">
      <c r="AC214" s="44"/>
      <c r="AD214" s="45"/>
      <c r="AE214" s="45"/>
      <c r="AF214" s="45"/>
      <c r="AG214" s="45"/>
      <c r="AH214" s="45"/>
      <c r="AI214" s="45"/>
      <c r="AJ214" s="45"/>
    </row>
    <row r="215" spans="29:36" ht="18.75">
      <c r="AC215" s="44"/>
      <c r="AD215" s="45"/>
      <c r="AE215" s="45"/>
      <c r="AF215" s="45"/>
      <c r="AG215" s="45"/>
      <c r="AH215" s="45"/>
      <c r="AI215" s="45"/>
      <c r="AJ215" s="45"/>
    </row>
    <row r="216" spans="29:36" ht="18.75">
      <c r="AC216" s="44"/>
      <c r="AD216" s="45"/>
      <c r="AE216" s="45"/>
      <c r="AF216" s="45"/>
      <c r="AG216" s="45"/>
      <c r="AH216" s="45"/>
      <c r="AI216" s="45"/>
      <c r="AJ216" s="45"/>
    </row>
    <row r="217" spans="29:36" ht="18.75">
      <c r="AC217" s="44"/>
      <c r="AD217" s="45"/>
      <c r="AE217" s="45"/>
      <c r="AF217" s="45"/>
      <c r="AG217" s="45"/>
      <c r="AH217" s="45"/>
      <c r="AI217" s="45"/>
      <c r="AJ217" s="45"/>
    </row>
    <row r="218" spans="29:36" ht="18.75">
      <c r="AC218" s="44"/>
      <c r="AD218" s="45"/>
      <c r="AE218" s="45"/>
      <c r="AF218" s="45"/>
      <c r="AG218" s="45"/>
      <c r="AH218" s="45"/>
      <c r="AI218" s="45"/>
      <c r="AJ218" s="45"/>
    </row>
    <row r="219" spans="29:36" ht="18.75">
      <c r="AC219" s="44"/>
      <c r="AD219" s="45"/>
      <c r="AE219" s="45"/>
      <c r="AF219" s="45"/>
      <c r="AG219" s="45"/>
      <c r="AH219" s="45"/>
      <c r="AI219" s="45"/>
      <c r="AJ219" s="45"/>
    </row>
    <row r="220" spans="29:36" ht="18.75">
      <c r="AC220" s="44"/>
      <c r="AD220" s="45"/>
      <c r="AE220" s="45"/>
      <c r="AF220" s="45"/>
      <c r="AG220" s="45"/>
      <c r="AH220" s="45"/>
      <c r="AI220" s="45"/>
      <c r="AJ220" s="45"/>
    </row>
    <row r="221" spans="29:36" ht="18.75">
      <c r="AC221" s="44"/>
      <c r="AD221" s="45"/>
      <c r="AE221" s="45"/>
      <c r="AF221" s="45"/>
      <c r="AG221" s="45"/>
      <c r="AH221" s="45"/>
      <c r="AI221" s="45"/>
      <c r="AJ221" s="45"/>
    </row>
    <row r="222" spans="29:36" ht="18.75">
      <c r="AC222" s="44"/>
      <c r="AD222" s="45"/>
      <c r="AE222" s="45"/>
      <c r="AF222" s="45"/>
      <c r="AG222" s="45"/>
      <c r="AH222" s="45"/>
      <c r="AI222" s="45"/>
      <c r="AJ222" s="45"/>
    </row>
    <row r="223" spans="29:36" ht="18.75">
      <c r="AC223" s="44"/>
      <c r="AD223" s="45"/>
      <c r="AE223" s="45"/>
      <c r="AF223" s="45"/>
      <c r="AG223" s="45"/>
      <c r="AH223" s="45"/>
      <c r="AI223" s="45"/>
      <c r="AJ223" s="45"/>
    </row>
    <row r="224" spans="29:36" ht="18.75">
      <c r="AC224" s="44"/>
      <c r="AD224" s="45"/>
      <c r="AE224" s="45"/>
      <c r="AF224" s="45"/>
      <c r="AG224" s="45"/>
      <c r="AH224" s="45"/>
      <c r="AI224" s="45"/>
      <c r="AJ224" s="45"/>
    </row>
    <row r="225" spans="29:36" ht="18.75">
      <c r="AC225" s="44"/>
      <c r="AD225" s="45"/>
      <c r="AE225" s="45"/>
      <c r="AF225" s="45"/>
      <c r="AG225" s="45"/>
      <c r="AH225" s="45"/>
      <c r="AI225" s="45"/>
      <c r="AJ225" s="45"/>
    </row>
    <row r="226" spans="29:36" ht="18.75">
      <c r="AC226" s="44"/>
      <c r="AD226" s="45"/>
      <c r="AE226" s="45"/>
      <c r="AF226" s="45"/>
      <c r="AG226" s="45"/>
      <c r="AH226" s="45"/>
      <c r="AI226" s="45"/>
      <c r="AJ226" s="45"/>
    </row>
    <row r="227" spans="29:36" ht="18.75">
      <c r="AC227" s="44"/>
      <c r="AD227" s="45"/>
      <c r="AE227" s="45"/>
      <c r="AF227" s="45"/>
      <c r="AG227" s="45"/>
      <c r="AH227" s="45"/>
      <c r="AI227" s="45"/>
      <c r="AJ227" s="45"/>
    </row>
    <row r="228" spans="29:36" ht="18.75">
      <c r="AC228" s="44"/>
      <c r="AD228" s="45"/>
      <c r="AE228" s="45"/>
      <c r="AF228" s="45"/>
      <c r="AG228" s="45"/>
      <c r="AH228" s="45"/>
      <c r="AI228" s="45"/>
      <c r="AJ228" s="45"/>
    </row>
    <row r="229" spans="29:36" ht="18.75">
      <c r="AC229" s="44"/>
      <c r="AD229" s="45"/>
      <c r="AE229" s="45"/>
      <c r="AF229" s="45"/>
      <c r="AG229" s="45"/>
      <c r="AH229" s="45"/>
      <c r="AI229" s="45"/>
      <c r="AJ229" s="45"/>
    </row>
    <row r="230" spans="29:36" ht="18.75">
      <c r="AC230" s="44"/>
      <c r="AD230" s="45"/>
      <c r="AE230" s="45"/>
      <c r="AF230" s="45"/>
      <c r="AG230" s="45"/>
      <c r="AH230" s="45"/>
      <c r="AI230" s="45"/>
      <c r="AJ230" s="45"/>
    </row>
    <row r="231" spans="29:36" ht="18.75">
      <c r="AC231" s="44"/>
      <c r="AD231" s="45"/>
      <c r="AE231" s="45"/>
      <c r="AF231" s="45"/>
      <c r="AG231" s="45"/>
      <c r="AH231" s="45"/>
      <c r="AI231" s="45"/>
      <c r="AJ231" s="45"/>
    </row>
    <row r="232" spans="29:36" ht="18.75">
      <c r="AC232" s="44"/>
      <c r="AD232" s="45"/>
      <c r="AE232" s="45"/>
      <c r="AF232" s="45"/>
      <c r="AG232" s="45"/>
      <c r="AH232" s="45"/>
      <c r="AI232" s="45"/>
      <c r="AJ232" s="45"/>
    </row>
    <row r="233" spans="29:36" ht="18.75">
      <c r="AC233" s="44"/>
      <c r="AD233" s="45"/>
      <c r="AE233" s="45"/>
      <c r="AF233" s="45"/>
      <c r="AG233" s="45"/>
      <c r="AH233" s="45"/>
      <c r="AI233" s="45"/>
      <c r="AJ233" s="45"/>
    </row>
    <row r="234" spans="29:36" ht="18.75">
      <c r="AC234" s="44"/>
      <c r="AD234" s="45"/>
      <c r="AE234" s="45"/>
      <c r="AF234" s="45"/>
      <c r="AG234" s="45"/>
      <c r="AH234" s="45"/>
      <c r="AI234" s="45"/>
      <c r="AJ234" s="45"/>
    </row>
    <row r="235" spans="29:36" ht="18.75">
      <c r="AC235" s="44"/>
      <c r="AD235" s="45"/>
      <c r="AE235" s="45"/>
      <c r="AF235" s="45"/>
      <c r="AG235" s="45"/>
      <c r="AH235" s="45"/>
      <c r="AI235" s="45"/>
      <c r="AJ235" s="45"/>
    </row>
    <row r="236" spans="29:36" ht="18.75">
      <c r="AC236" s="44"/>
      <c r="AD236" s="45"/>
      <c r="AE236" s="45"/>
      <c r="AF236" s="45"/>
      <c r="AG236" s="45"/>
      <c r="AH236" s="45"/>
      <c r="AI236" s="45"/>
      <c r="AJ236" s="45"/>
    </row>
    <row r="237" spans="29:36" ht="18.75">
      <c r="AC237" s="44"/>
      <c r="AD237" s="45"/>
      <c r="AE237" s="45"/>
      <c r="AF237" s="45"/>
      <c r="AG237" s="45"/>
      <c r="AH237" s="45"/>
      <c r="AI237" s="45"/>
      <c r="AJ237" s="45"/>
    </row>
    <row r="238" spans="29:36" ht="18.75">
      <c r="AC238" s="44"/>
      <c r="AD238" s="45"/>
      <c r="AE238" s="45"/>
      <c r="AF238" s="45"/>
      <c r="AG238" s="45"/>
      <c r="AH238" s="45"/>
      <c r="AI238" s="45"/>
      <c r="AJ238" s="45"/>
    </row>
    <row r="239" spans="29:36" ht="18.75">
      <c r="AC239" s="44"/>
      <c r="AD239" s="45"/>
      <c r="AE239" s="45"/>
      <c r="AF239" s="45"/>
      <c r="AG239" s="45"/>
      <c r="AH239" s="45"/>
      <c r="AI239" s="45"/>
      <c r="AJ239" s="45"/>
    </row>
    <row r="240" spans="29:36" ht="18.75">
      <c r="AC240" s="44"/>
      <c r="AD240" s="45"/>
      <c r="AE240" s="45"/>
      <c r="AF240" s="45"/>
      <c r="AG240" s="45"/>
      <c r="AH240" s="45"/>
      <c r="AI240" s="45"/>
      <c r="AJ240" s="45"/>
    </row>
    <row r="241" spans="29:36" ht="18.75">
      <c r="AC241" s="44"/>
      <c r="AD241" s="45"/>
      <c r="AE241" s="45"/>
      <c r="AF241" s="45"/>
      <c r="AG241" s="45"/>
      <c r="AH241" s="45"/>
      <c r="AI241" s="45"/>
      <c r="AJ241" s="45"/>
    </row>
    <row r="242" spans="29:36" ht="18.75">
      <c r="AC242" s="44"/>
      <c r="AD242" s="45"/>
      <c r="AE242" s="45"/>
      <c r="AF242" s="45"/>
      <c r="AG242" s="45"/>
      <c r="AH242" s="45"/>
      <c r="AI242" s="45"/>
      <c r="AJ242" s="45"/>
    </row>
    <row r="243" spans="29:36" ht="18.75">
      <c r="AC243" s="44"/>
      <c r="AD243" s="45"/>
      <c r="AE243" s="45"/>
      <c r="AF243" s="45"/>
      <c r="AG243" s="45"/>
      <c r="AH243" s="45"/>
      <c r="AI243" s="45"/>
      <c r="AJ243" s="45"/>
    </row>
    <row r="244" spans="29:36" ht="18.75">
      <c r="AC244" s="44"/>
      <c r="AD244" s="45"/>
      <c r="AE244" s="45"/>
      <c r="AF244" s="45"/>
      <c r="AG244" s="45"/>
      <c r="AH244" s="45"/>
      <c r="AI244" s="45"/>
      <c r="AJ244" s="45"/>
    </row>
    <row r="245" spans="29:36" ht="18.75">
      <c r="AC245" s="44"/>
      <c r="AD245" s="45"/>
      <c r="AE245" s="45"/>
      <c r="AF245" s="45"/>
      <c r="AG245" s="45"/>
      <c r="AH245" s="45"/>
      <c r="AI245" s="45"/>
      <c r="AJ245" s="45"/>
    </row>
    <row r="246" spans="29:36" ht="18.75">
      <c r="AC246" s="44"/>
      <c r="AD246" s="45"/>
      <c r="AE246" s="45"/>
      <c r="AF246" s="45"/>
      <c r="AG246" s="45"/>
      <c r="AH246" s="45"/>
      <c r="AI246" s="45"/>
      <c r="AJ246" s="45"/>
    </row>
    <row r="247" spans="29:36" ht="18.75">
      <c r="AC247" s="44"/>
      <c r="AD247" s="45"/>
      <c r="AE247" s="45"/>
      <c r="AF247" s="45"/>
      <c r="AG247" s="45"/>
      <c r="AH247" s="45"/>
      <c r="AI247" s="45"/>
      <c r="AJ247" s="45"/>
    </row>
    <row r="248" spans="29:36" ht="18.75">
      <c r="AC248" s="44"/>
      <c r="AD248" s="45"/>
      <c r="AE248" s="45"/>
      <c r="AF248" s="45"/>
      <c r="AG248" s="45"/>
      <c r="AH248" s="45"/>
      <c r="AI248" s="45"/>
      <c r="AJ248" s="45"/>
    </row>
    <row r="249" spans="29:36" ht="18.75">
      <c r="AC249" s="44"/>
      <c r="AD249" s="45"/>
      <c r="AE249" s="45"/>
      <c r="AF249" s="45"/>
      <c r="AG249" s="45"/>
      <c r="AH249" s="45"/>
      <c r="AI249" s="45"/>
      <c r="AJ249" s="45"/>
    </row>
    <row r="250" spans="29:36" ht="18.75">
      <c r="AC250" s="44"/>
      <c r="AD250" s="45"/>
      <c r="AE250" s="45"/>
      <c r="AF250" s="45"/>
      <c r="AG250" s="45"/>
      <c r="AH250" s="45"/>
      <c r="AI250" s="45"/>
      <c r="AJ250" s="45"/>
    </row>
    <row r="251" spans="29:36" ht="18.75">
      <c r="AC251" s="44"/>
      <c r="AD251" s="45"/>
      <c r="AE251" s="45"/>
      <c r="AF251" s="45"/>
      <c r="AG251" s="45"/>
      <c r="AH251" s="45"/>
      <c r="AI251" s="45"/>
      <c r="AJ251" s="45"/>
    </row>
    <row r="252" spans="29:36" ht="18.75">
      <c r="AC252" s="44"/>
      <c r="AD252" s="45"/>
      <c r="AE252" s="45"/>
      <c r="AF252" s="45"/>
      <c r="AG252" s="45"/>
      <c r="AH252" s="45"/>
      <c r="AI252" s="45"/>
      <c r="AJ252" s="45"/>
    </row>
    <row r="253" spans="29:36" ht="18.75">
      <c r="AC253" s="44"/>
      <c r="AD253" s="45"/>
      <c r="AE253" s="45"/>
      <c r="AF253" s="45"/>
      <c r="AG253" s="45"/>
      <c r="AH253" s="45"/>
      <c r="AI253" s="45"/>
      <c r="AJ253" s="45"/>
    </row>
    <row r="254" spans="29:36" ht="18.75">
      <c r="AC254" s="44"/>
      <c r="AD254" s="45"/>
      <c r="AE254" s="45"/>
      <c r="AF254" s="45"/>
      <c r="AG254" s="45"/>
      <c r="AH254" s="45"/>
      <c r="AI254" s="45"/>
      <c r="AJ254" s="45"/>
    </row>
    <row r="255" spans="29:36" ht="18.75">
      <c r="AC255" s="44"/>
      <c r="AD255" s="45"/>
      <c r="AE255" s="45"/>
      <c r="AF255" s="45"/>
      <c r="AG255" s="45"/>
      <c r="AH255" s="45"/>
      <c r="AI255" s="45"/>
      <c r="AJ255" s="45"/>
    </row>
    <row r="256" spans="29:36" ht="18.75">
      <c r="AC256" s="44"/>
      <c r="AD256" s="45"/>
      <c r="AE256" s="45"/>
      <c r="AF256" s="45"/>
      <c r="AG256" s="45"/>
      <c r="AH256" s="45"/>
      <c r="AI256" s="45"/>
      <c r="AJ256" s="45"/>
    </row>
    <row r="257" spans="29:36" ht="18.75">
      <c r="AC257" s="44"/>
      <c r="AD257" s="45"/>
      <c r="AE257" s="45"/>
      <c r="AF257" s="45"/>
      <c r="AG257" s="45"/>
      <c r="AH257" s="45"/>
      <c r="AI257" s="45"/>
      <c r="AJ257" s="45"/>
    </row>
    <row r="258" spans="29:36" ht="18.75">
      <c r="AC258" s="44"/>
      <c r="AD258" s="45"/>
      <c r="AE258" s="45"/>
      <c r="AF258" s="45"/>
      <c r="AG258" s="45"/>
      <c r="AH258" s="45"/>
      <c r="AI258" s="45"/>
      <c r="AJ258" s="45"/>
    </row>
    <row r="259" spans="29:36" ht="18.75">
      <c r="AC259" s="44"/>
      <c r="AD259" s="45"/>
      <c r="AE259" s="45"/>
      <c r="AF259" s="45"/>
      <c r="AG259" s="45"/>
      <c r="AH259" s="45"/>
      <c r="AI259" s="45"/>
      <c r="AJ259" s="45"/>
    </row>
    <row r="260" spans="29:36" ht="18.75">
      <c r="AC260" s="44"/>
      <c r="AD260" s="45"/>
      <c r="AE260" s="45"/>
      <c r="AF260" s="45"/>
      <c r="AG260" s="45"/>
      <c r="AH260" s="45"/>
      <c r="AI260" s="45"/>
      <c r="AJ260" s="45"/>
    </row>
    <row r="261" spans="29:36" ht="18.75">
      <c r="AC261" s="44"/>
      <c r="AD261" s="45"/>
      <c r="AE261" s="45"/>
      <c r="AF261" s="45"/>
      <c r="AG261" s="45"/>
      <c r="AH261" s="45"/>
      <c r="AI261" s="45"/>
      <c r="AJ261" s="45"/>
    </row>
    <row r="262" spans="29:36" ht="18.75">
      <c r="AC262" s="44"/>
      <c r="AD262" s="45"/>
      <c r="AE262" s="45"/>
      <c r="AF262" s="45"/>
      <c r="AG262" s="45"/>
      <c r="AH262" s="45"/>
      <c r="AI262" s="45"/>
      <c r="AJ262" s="45"/>
    </row>
    <row r="263" spans="29:36" ht="18.75">
      <c r="AC263" s="44"/>
      <c r="AD263" s="45"/>
      <c r="AE263" s="45"/>
      <c r="AF263" s="45"/>
      <c r="AG263" s="45"/>
      <c r="AH263" s="45"/>
      <c r="AI263" s="45"/>
      <c r="AJ263" s="45"/>
    </row>
    <row r="264" spans="29:36" ht="18.75">
      <c r="AC264" s="44"/>
      <c r="AD264" s="45"/>
      <c r="AE264" s="45"/>
      <c r="AF264" s="45"/>
      <c r="AG264" s="45"/>
      <c r="AH264" s="45"/>
      <c r="AI264" s="45"/>
      <c r="AJ264" s="45"/>
    </row>
    <row r="265" spans="29:36" ht="18.75">
      <c r="AC265" s="44"/>
      <c r="AD265" s="45"/>
      <c r="AE265" s="45"/>
      <c r="AF265" s="45"/>
      <c r="AG265" s="45"/>
      <c r="AH265" s="45"/>
      <c r="AI265" s="45"/>
      <c r="AJ265" s="45"/>
    </row>
    <row r="266" spans="29:36" ht="18.75">
      <c r="AC266" s="44"/>
      <c r="AD266" s="45"/>
      <c r="AE266" s="45"/>
      <c r="AF266" s="45"/>
      <c r="AG266" s="45"/>
      <c r="AH266" s="45"/>
      <c r="AI266" s="45"/>
      <c r="AJ266" s="45"/>
    </row>
    <row r="267" spans="29:36" ht="18.75">
      <c r="AC267" s="44"/>
      <c r="AD267" s="45"/>
      <c r="AE267" s="45"/>
      <c r="AF267" s="45"/>
      <c r="AG267" s="45"/>
      <c r="AH267" s="45"/>
      <c r="AI267" s="45"/>
      <c r="AJ267" s="45"/>
    </row>
    <row r="268" spans="29:36" ht="18.75">
      <c r="AC268" s="44"/>
      <c r="AD268" s="45"/>
      <c r="AE268" s="45"/>
      <c r="AF268" s="45"/>
      <c r="AG268" s="45"/>
      <c r="AH268" s="45"/>
      <c r="AI268" s="45"/>
      <c r="AJ268" s="45"/>
    </row>
    <row r="269" spans="29:36" ht="18.75">
      <c r="AC269" s="44"/>
      <c r="AD269" s="45"/>
      <c r="AE269" s="45"/>
      <c r="AF269" s="45"/>
      <c r="AG269" s="45"/>
      <c r="AH269" s="45"/>
      <c r="AI269" s="45"/>
      <c r="AJ269" s="45"/>
    </row>
    <row r="270" spans="29:36" ht="18.75">
      <c r="AC270" s="44"/>
      <c r="AD270" s="45"/>
      <c r="AE270" s="45"/>
      <c r="AF270" s="45"/>
      <c r="AG270" s="45"/>
      <c r="AH270" s="45"/>
      <c r="AI270" s="45"/>
      <c r="AJ270" s="45"/>
    </row>
    <row r="271" spans="29:36" ht="18.75">
      <c r="AC271" s="44"/>
      <c r="AD271" s="45"/>
      <c r="AE271" s="45"/>
      <c r="AF271" s="45"/>
      <c r="AG271" s="45"/>
      <c r="AH271" s="45"/>
      <c r="AI271" s="45"/>
      <c r="AJ271" s="45"/>
    </row>
    <row r="272" spans="29:36" ht="18.75">
      <c r="AC272" s="44"/>
      <c r="AD272" s="45"/>
      <c r="AE272" s="45"/>
      <c r="AF272" s="45"/>
      <c r="AG272" s="45"/>
      <c r="AH272" s="45"/>
      <c r="AI272" s="45"/>
      <c r="AJ272" s="45"/>
    </row>
    <row r="273" spans="29:36" ht="18.75">
      <c r="AC273" s="44"/>
      <c r="AD273" s="45"/>
      <c r="AE273" s="45"/>
      <c r="AF273" s="45"/>
      <c r="AG273" s="45"/>
      <c r="AH273" s="45"/>
      <c r="AI273" s="45"/>
      <c r="AJ273" s="45"/>
    </row>
    <row r="274" spans="29:36" ht="18.75">
      <c r="AC274" s="44"/>
      <c r="AD274" s="45"/>
      <c r="AE274" s="45"/>
      <c r="AF274" s="45"/>
      <c r="AG274" s="45"/>
      <c r="AH274" s="45"/>
      <c r="AI274" s="45"/>
      <c r="AJ274" s="45"/>
    </row>
    <row r="275" spans="29:36" ht="18.75">
      <c r="AC275" s="44"/>
      <c r="AD275" s="45"/>
      <c r="AE275" s="45"/>
      <c r="AF275" s="45"/>
      <c r="AG275" s="45"/>
      <c r="AH275" s="45"/>
      <c r="AI275" s="45"/>
      <c r="AJ275" s="45"/>
    </row>
    <row r="276" spans="29:36" ht="18.75">
      <c r="AC276" s="44"/>
      <c r="AD276" s="45"/>
      <c r="AE276" s="45"/>
      <c r="AF276" s="45"/>
      <c r="AG276" s="45"/>
      <c r="AH276" s="45"/>
      <c r="AI276" s="45"/>
      <c r="AJ276" s="45"/>
    </row>
    <row r="277" spans="29:36" ht="18.75">
      <c r="AC277" s="44"/>
      <c r="AD277" s="45"/>
      <c r="AE277" s="45"/>
      <c r="AF277" s="45"/>
      <c r="AG277" s="45"/>
      <c r="AH277" s="45"/>
      <c r="AI277" s="45"/>
      <c r="AJ277" s="45"/>
    </row>
    <row r="278" spans="29:36" ht="18.75">
      <c r="AC278" s="44"/>
      <c r="AD278" s="45"/>
      <c r="AE278" s="45"/>
      <c r="AF278" s="45"/>
      <c r="AG278" s="45"/>
      <c r="AH278" s="45"/>
      <c r="AI278" s="45"/>
      <c r="AJ278" s="45"/>
    </row>
    <row r="279" spans="29:36" ht="18.75">
      <c r="AC279" s="44"/>
      <c r="AD279" s="45"/>
      <c r="AE279" s="45"/>
      <c r="AF279" s="45"/>
      <c r="AG279" s="45"/>
      <c r="AH279" s="45"/>
      <c r="AI279" s="45"/>
      <c r="AJ279" s="45"/>
    </row>
    <row r="280" spans="29:36" ht="18.75">
      <c r="AC280" s="44"/>
      <c r="AD280" s="45"/>
      <c r="AE280" s="45"/>
      <c r="AF280" s="45"/>
      <c r="AG280" s="45"/>
      <c r="AH280" s="45"/>
      <c r="AI280" s="45"/>
      <c r="AJ280" s="45"/>
    </row>
    <row r="281" spans="29:36" ht="18.75">
      <c r="AC281" s="44"/>
      <c r="AD281" s="45"/>
      <c r="AE281" s="45"/>
      <c r="AF281" s="45"/>
      <c r="AG281" s="45"/>
      <c r="AH281" s="45"/>
      <c r="AI281" s="45"/>
      <c r="AJ281" s="45"/>
    </row>
    <row r="282" spans="29:36" ht="18.75">
      <c r="AC282" s="44"/>
      <c r="AD282" s="45"/>
      <c r="AE282" s="45"/>
      <c r="AF282" s="45"/>
      <c r="AG282" s="45"/>
      <c r="AH282" s="45"/>
      <c r="AI282" s="45"/>
      <c r="AJ282" s="45"/>
    </row>
    <row r="283" spans="29:36" ht="18.75">
      <c r="AC283" s="44"/>
      <c r="AD283" s="45"/>
      <c r="AE283" s="45"/>
      <c r="AF283" s="45"/>
      <c r="AG283" s="45"/>
      <c r="AH283" s="45"/>
      <c r="AI283" s="45"/>
      <c r="AJ283" s="45"/>
    </row>
    <row r="284" spans="29:36" ht="18.75">
      <c r="AC284" s="44"/>
      <c r="AD284" s="45"/>
      <c r="AE284" s="45"/>
      <c r="AF284" s="45"/>
      <c r="AG284" s="45"/>
      <c r="AH284" s="45"/>
      <c r="AI284" s="45"/>
      <c r="AJ284" s="45"/>
    </row>
    <row r="285" spans="29:36" ht="18.75">
      <c r="AC285" s="44"/>
      <c r="AD285" s="45"/>
      <c r="AE285" s="45"/>
      <c r="AF285" s="45"/>
      <c r="AG285" s="45"/>
      <c r="AH285" s="45"/>
      <c r="AI285" s="45"/>
      <c r="AJ285" s="45"/>
    </row>
    <row r="286" spans="29:36" ht="18.75">
      <c r="AC286" s="44"/>
      <c r="AD286" s="45"/>
      <c r="AE286" s="45"/>
      <c r="AF286" s="45"/>
      <c r="AG286" s="45"/>
      <c r="AH286" s="45"/>
      <c r="AI286" s="45"/>
      <c r="AJ286" s="45"/>
    </row>
    <row r="287" spans="29:36" ht="18.75">
      <c r="AC287" s="44"/>
      <c r="AD287" s="45"/>
      <c r="AE287" s="45"/>
      <c r="AF287" s="45"/>
      <c r="AG287" s="45"/>
      <c r="AH287" s="45"/>
      <c r="AI287" s="45"/>
      <c r="AJ287" s="45"/>
    </row>
    <row r="288" spans="29:36" ht="18.75">
      <c r="AC288" s="44"/>
      <c r="AD288" s="45"/>
      <c r="AE288" s="45"/>
      <c r="AF288" s="45"/>
      <c r="AG288" s="45"/>
      <c r="AH288" s="45"/>
      <c r="AI288" s="45"/>
      <c r="AJ288" s="45"/>
    </row>
    <row r="289" spans="29:36" ht="18.75">
      <c r="AC289" s="44"/>
      <c r="AD289" s="45"/>
      <c r="AE289" s="45"/>
      <c r="AF289" s="45"/>
      <c r="AG289" s="45"/>
      <c r="AH289" s="45"/>
      <c r="AI289" s="45"/>
      <c r="AJ289" s="45"/>
    </row>
    <row r="290" spans="29:36" ht="18.75">
      <c r="AC290" s="44"/>
      <c r="AD290" s="45"/>
      <c r="AE290" s="45"/>
      <c r="AF290" s="45"/>
      <c r="AG290" s="45"/>
      <c r="AH290" s="45"/>
      <c r="AI290" s="45"/>
      <c r="AJ290" s="45"/>
    </row>
    <row r="291" spans="29:36" ht="18.75">
      <c r="AC291" s="44"/>
      <c r="AD291" s="45"/>
      <c r="AE291" s="45"/>
      <c r="AF291" s="45"/>
      <c r="AG291" s="45"/>
      <c r="AH291" s="45"/>
      <c r="AI291" s="45"/>
      <c r="AJ291" s="45"/>
    </row>
    <row r="292" spans="29:36" ht="18.75">
      <c r="AC292" s="44"/>
      <c r="AD292" s="45"/>
      <c r="AE292" s="45"/>
      <c r="AF292" s="45"/>
      <c r="AG292" s="45"/>
      <c r="AH292" s="45"/>
      <c r="AI292" s="45"/>
      <c r="AJ292" s="45"/>
    </row>
    <row r="293" spans="29:36" ht="18.75">
      <c r="AC293" s="44"/>
      <c r="AD293" s="45"/>
      <c r="AE293" s="45"/>
      <c r="AF293" s="45"/>
      <c r="AG293" s="45"/>
      <c r="AH293" s="45"/>
      <c r="AI293" s="45"/>
      <c r="AJ293" s="45"/>
    </row>
    <row r="294" spans="29:36" ht="18.75">
      <c r="AC294" s="44"/>
      <c r="AD294" s="45"/>
      <c r="AE294" s="45"/>
      <c r="AF294" s="45"/>
      <c r="AG294" s="45"/>
      <c r="AH294" s="45"/>
      <c r="AI294" s="45"/>
      <c r="AJ294" s="45"/>
    </row>
    <row r="295" spans="29:36" ht="18.75">
      <c r="AC295" s="44"/>
      <c r="AD295" s="45"/>
      <c r="AE295" s="45"/>
      <c r="AF295" s="45"/>
      <c r="AG295" s="45"/>
      <c r="AH295" s="45"/>
      <c r="AI295" s="45"/>
      <c r="AJ295" s="45"/>
    </row>
    <row r="296" spans="29:36" ht="18.75">
      <c r="AC296" s="44"/>
      <c r="AD296" s="45"/>
      <c r="AE296" s="45"/>
      <c r="AF296" s="45"/>
      <c r="AG296" s="45"/>
      <c r="AH296" s="45"/>
      <c r="AI296" s="45"/>
      <c r="AJ296" s="45"/>
    </row>
    <row r="297" spans="29:36" ht="18.75">
      <c r="AC297" s="44"/>
      <c r="AD297" s="45"/>
      <c r="AE297" s="45"/>
      <c r="AF297" s="45"/>
      <c r="AG297" s="45"/>
      <c r="AH297" s="45"/>
      <c r="AI297" s="45"/>
      <c r="AJ297" s="45"/>
    </row>
    <row r="298" spans="29:36" ht="18.75">
      <c r="AC298" s="44"/>
      <c r="AD298" s="45"/>
      <c r="AE298" s="45"/>
      <c r="AF298" s="45"/>
      <c r="AG298" s="45"/>
      <c r="AH298" s="45"/>
      <c r="AI298" s="45"/>
      <c r="AJ298" s="45"/>
    </row>
    <row r="299" spans="29:36" ht="18.75">
      <c r="AC299" s="44"/>
      <c r="AD299" s="45"/>
      <c r="AE299" s="45"/>
      <c r="AF299" s="45"/>
      <c r="AG299" s="45"/>
      <c r="AH299" s="45"/>
      <c r="AI299" s="45"/>
      <c r="AJ299" s="45"/>
    </row>
    <row r="300" spans="29:36" ht="18.75">
      <c r="AC300" s="44"/>
      <c r="AD300" s="45"/>
      <c r="AE300" s="45"/>
      <c r="AF300" s="45"/>
      <c r="AG300" s="45"/>
      <c r="AH300" s="45"/>
      <c r="AI300" s="45"/>
      <c r="AJ300" s="45"/>
    </row>
    <row r="301" spans="29:36" ht="18.75">
      <c r="AC301" s="44"/>
      <c r="AD301" s="45"/>
      <c r="AE301" s="45"/>
      <c r="AF301" s="45"/>
      <c r="AG301" s="45"/>
      <c r="AH301" s="45"/>
      <c r="AI301" s="45"/>
      <c r="AJ301" s="45"/>
    </row>
    <row r="302" spans="29:36" ht="18.75">
      <c r="AC302" s="44"/>
      <c r="AD302" s="45"/>
      <c r="AE302" s="45"/>
      <c r="AF302" s="45"/>
      <c r="AG302" s="45"/>
      <c r="AH302" s="45"/>
      <c r="AI302" s="45"/>
      <c r="AJ302" s="45"/>
    </row>
    <row r="303" spans="29:36" ht="18.75">
      <c r="AC303" s="44"/>
      <c r="AD303" s="45"/>
      <c r="AE303" s="45"/>
      <c r="AF303" s="45"/>
      <c r="AG303" s="45"/>
      <c r="AH303" s="45"/>
      <c r="AI303" s="45"/>
      <c r="AJ303" s="45"/>
    </row>
    <row r="304" spans="29:36" ht="18.75">
      <c r="AC304" s="44"/>
      <c r="AD304" s="45"/>
      <c r="AE304" s="45"/>
      <c r="AF304" s="45"/>
      <c r="AG304" s="45"/>
      <c r="AH304" s="45"/>
      <c r="AI304" s="45"/>
      <c r="AJ304" s="45"/>
    </row>
    <row r="305" spans="29:36" ht="18.75">
      <c r="AC305" s="44"/>
      <c r="AD305" s="45"/>
      <c r="AE305" s="45"/>
      <c r="AF305" s="45"/>
      <c r="AG305" s="45"/>
      <c r="AH305" s="45"/>
      <c r="AI305" s="45"/>
      <c r="AJ305" s="45"/>
    </row>
    <row r="306" spans="29:36" ht="18.75">
      <c r="AC306" s="44"/>
      <c r="AD306" s="45"/>
      <c r="AE306" s="45"/>
      <c r="AF306" s="45"/>
      <c r="AG306" s="45"/>
      <c r="AH306" s="45"/>
      <c r="AI306" s="45"/>
      <c r="AJ306" s="45"/>
    </row>
    <row r="307" spans="29:36" ht="18.75">
      <c r="AC307" s="44"/>
      <c r="AD307" s="45"/>
      <c r="AE307" s="45"/>
      <c r="AF307" s="45"/>
      <c r="AG307" s="45"/>
      <c r="AH307" s="45"/>
      <c r="AI307" s="45"/>
      <c r="AJ307" s="45"/>
    </row>
    <row r="308" spans="29:36" ht="18.75">
      <c r="AC308" s="44"/>
      <c r="AD308" s="45"/>
      <c r="AE308" s="45"/>
      <c r="AF308" s="45"/>
      <c r="AG308" s="45"/>
      <c r="AH308" s="45"/>
      <c r="AI308" s="45"/>
      <c r="AJ308" s="45"/>
    </row>
    <row r="309" spans="29:36" ht="18.75">
      <c r="AC309" s="44"/>
      <c r="AD309" s="45"/>
      <c r="AE309" s="45"/>
      <c r="AF309" s="45"/>
      <c r="AG309" s="45"/>
      <c r="AH309" s="45"/>
      <c r="AI309" s="45"/>
      <c r="AJ309" s="45"/>
    </row>
    <row r="310" spans="29:36" ht="18.75">
      <c r="AC310" s="44"/>
      <c r="AD310" s="45"/>
      <c r="AE310" s="45"/>
      <c r="AF310" s="45"/>
      <c r="AG310" s="45"/>
      <c r="AH310" s="45"/>
      <c r="AI310" s="45"/>
      <c r="AJ310" s="45"/>
    </row>
    <row r="311" spans="29:36" ht="18.75">
      <c r="AC311" s="44"/>
      <c r="AD311" s="45"/>
      <c r="AE311" s="45"/>
      <c r="AF311" s="45"/>
      <c r="AG311" s="45"/>
      <c r="AH311" s="45"/>
      <c r="AI311" s="45"/>
      <c r="AJ311" s="45"/>
    </row>
    <row r="312" spans="29:36" ht="18.75">
      <c r="AC312" s="44"/>
      <c r="AD312" s="45"/>
      <c r="AE312" s="45"/>
      <c r="AF312" s="45"/>
      <c r="AG312" s="45"/>
      <c r="AH312" s="45"/>
      <c r="AI312" s="45"/>
      <c r="AJ312" s="45"/>
    </row>
    <row r="313" spans="29:36" ht="18.75">
      <c r="AC313" s="44"/>
      <c r="AD313" s="45"/>
      <c r="AE313" s="45"/>
      <c r="AF313" s="45"/>
      <c r="AG313" s="45"/>
      <c r="AH313" s="45"/>
      <c r="AI313" s="45"/>
      <c r="AJ313" s="45"/>
    </row>
    <row r="314" spans="29:36" ht="18.75">
      <c r="AC314" s="44"/>
      <c r="AD314" s="45"/>
      <c r="AE314" s="45"/>
      <c r="AF314" s="45"/>
      <c r="AG314" s="45"/>
      <c r="AH314" s="45"/>
      <c r="AI314" s="45"/>
      <c r="AJ314" s="45"/>
    </row>
    <row r="315" spans="29:36" ht="18.75">
      <c r="AC315" s="44"/>
      <c r="AD315" s="45"/>
      <c r="AE315" s="45"/>
      <c r="AF315" s="45"/>
      <c r="AG315" s="45"/>
      <c r="AH315" s="45"/>
      <c r="AI315" s="45"/>
      <c r="AJ315" s="45"/>
    </row>
    <row r="316" spans="29:36" ht="18.75">
      <c r="AC316" s="44"/>
      <c r="AD316" s="45"/>
      <c r="AE316" s="45"/>
      <c r="AF316" s="45"/>
      <c r="AG316" s="45"/>
      <c r="AH316" s="45"/>
      <c r="AI316" s="45"/>
      <c r="AJ316" s="45"/>
    </row>
    <row r="317" spans="29:36" ht="18.75">
      <c r="AC317" s="44"/>
      <c r="AD317" s="45"/>
      <c r="AE317" s="45"/>
      <c r="AF317" s="45"/>
      <c r="AG317" s="45"/>
      <c r="AH317" s="45"/>
      <c r="AI317" s="45"/>
      <c r="AJ317" s="45"/>
    </row>
    <row r="318" spans="29:36" ht="18.75">
      <c r="AC318" s="44"/>
      <c r="AD318" s="45"/>
      <c r="AE318" s="45"/>
      <c r="AF318" s="45"/>
      <c r="AG318" s="45"/>
      <c r="AH318" s="45"/>
      <c r="AI318" s="45"/>
      <c r="AJ318" s="45"/>
    </row>
    <row r="319" spans="29:36" ht="18.75">
      <c r="AC319" s="44"/>
      <c r="AD319" s="45"/>
      <c r="AE319" s="45"/>
      <c r="AF319" s="45"/>
      <c r="AG319" s="45"/>
      <c r="AH319" s="45"/>
      <c r="AI319" s="45"/>
      <c r="AJ319" s="45"/>
    </row>
    <row r="320" spans="29:36" ht="18.75">
      <c r="AC320" s="44"/>
      <c r="AD320" s="45"/>
      <c r="AE320" s="45"/>
      <c r="AF320" s="45"/>
      <c r="AG320" s="45"/>
      <c r="AH320" s="45"/>
      <c r="AI320" s="45"/>
      <c r="AJ320" s="45"/>
    </row>
    <row r="321" spans="29:36" ht="18.75">
      <c r="AC321" s="44"/>
      <c r="AD321" s="45"/>
      <c r="AE321" s="45"/>
      <c r="AF321" s="45"/>
      <c r="AG321" s="45"/>
      <c r="AH321" s="45"/>
      <c r="AI321" s="45"/>
      <c r="AJ321" s="45"/>
    </row>
    <row r="322" spans="29:36" ht="18.75">
      <c r="AC322" s="44"/>
      <c r="AD322" s="45"/>
      <c r="AE322" s="45"/>
      <c r="AF322" s="45"/>
      <c r="AG322" s="45"/>
      <c r="AH322" s="45"/>
      <c r="AI322" s="45"/>
      <c r="AJ322" s="45"/>
    </row>
    <row r="323" spans="29:36" ht="18.75">
      <c r="AC323" s="44"/>
      <c r="AD323" s="45"/>
      <c r="AE323" s="45"/>
      <c r="AF323" s="45"/>
      <c r="AG323" s="45"/>
      <c r="AH323" s="45"/>
      <c r="AI323" s="45"/>
      <c r="AJ323" s="45"/>
    </row>
    <row r="324" spans="29:36" ht="18.75">
      <c r="AC324" s="44"/>
      <c r="AD324" s="45"/>
      <c r="AE324" s="45"/>
      <c r="AF324" s="45"/>
      <c r="AG324" s="45"/>
      <c r="AH324" s="45"/>
      <c r="AI324" s="45"/>
      <c r="AJ324" s="45"/>
    </row>
    <row r="325" spans="29:36" ht="18.75">
      <c r="AC325" s="44"/>
      <c r="AD325" s="45"/>
      <c r="AE325" s="45"/>
      <c r="AF325" s="45"/>
      <c r="AG325" s="45"/>
      <c r="AH325" s="45"/>
      <c r="AI325" s="45"/>
      <c r="AJ325" s="45"/>
    </row>
    <row r="326" spans="29:36" ht="18.75">
      <c r="AC326" s="44"/>
      <c r="AD326" s="45"/>
      <c r="AE326" s="45"/>
      <c r="AF326" s="45"/>
      <c r="AG326" s="45"/>
      <c r="AH326" s="45"/>
      <c r="AI326" s="45"/>
      <c r="AJ326" s="45"/>
    </row>
    <row r="327" spans="29:36" ht="18.75">
      <c r="AC327" s="44"/>
      <c r="AD327" s="45"/>
      <c r="AE327" s="45"/>
      <c r="AF327" s="45"/>
      <c r="AG327" s="45"/>
      <c r="AH327" s="45"/>
      <c r="AI327" s="45"/>
      <c r="AJ327" s="45"/>
    </row>
    <row r="328" spans="29:36" ht="18.75">
      <c r="AC328" s="44"/>
      <c r="AD328" s="45"/>
      <c r="AE328" s="45"/>
      <c r="AF328" s="45"/>
      <c r="AG328" s="45"/>
      <c r="AH328" s="45"/>
      <c r="AI328" s="45"/>
      <c r="AJ328" s="45"/>
    </row>
    <row r="329" spans="29:36" ht="18.75">
      <c r="AC329" s="44"/>
      <c r="AD329" s="45"/>
      <c r="AE329" s="45"/>
      <c r="AF329" s="45"/>
      <c r="AG329" s="45"/>
      <c r="AH329" s="45"/>
      <c r="AI329" s="45"/>
      <c r="AJ329" s="45"/>
    </row>
    <row r="330" spans="29:36" ht="18.75">
      <c r="AC330" s="44"/>
      <c r="AD330" s="45"/>
      <c r="AE330" s="45"/>
      <c r="AF330" s="45"/>
      <c r="AG330" s="45"/>
      <c r="AH330" s="45"/>
      <c r="AI330" s="45"/>
      <c r="AJ330" s="45"/>
    </row>
    <row r="331" spans="29:36" ht="18.75">
      <c r="AC331" s="44"/>
      <c r="AD331" s="45"/>
      <c r="AE331" s="45"/>
      <c r="AF331" s="45"/>
      <c r="AG331" s="45"/>
      <c r="AH331" s="45"/>
      <c r="AI331" s="45"/>
      <c r="AJ331" s="45"/>
    </row>
    <row r="332" spans="29:36" ht="18.75">
      <c r="AC332" s="44"/>
      <c r="AD332" s="45"/>
      <c r="AE332" s="45"/>
      <c r="AF332" s="45"/>
      <c r="AG332" s="45"/>
      <c r="AH332" s="45"/>
      <c r="AI332" s="45"/>
      <c r="AJ332" s="45"/>
    </row>
    <row r="333" spans="29:36" ht="18.75">
      <c r="AC333" s="44"/>
      <c r="AD333" s="45"/>
      <c r="AE333" s="45"/>
      <c r="AF333" s="45"/>
      <c r="AG333" s="45"/>
      <c r="AH333" s="45"/>
      <c r="AI333" s="45"/>
      <c r="AJ333" s="45"/>
    </row>
    <row r="334" spans="29:36" ht="18.75">
      <c r="AC334" s="44"/>
      <c r="AD334" s="45"/>
      <c r="AE334" s="45"/>
      <c r="AF334" s="45"/>
      <c r="AG334" s="45"/>
      <c r="AH334" s="45"/>
      <c r="AI334" s="45"/>
      <c r="AJ334" s="45"/>
    </row>
    <row r="335" spans="29:36" ht="18.75">
      <c r="AC335" s="44"/>
      <c r="AD335" s="45"/>
      <c r="AE335" s="45"/>
      <c r="AF335" s="45"/>
      <c r="AG335" s="45"/>
      <c r="AH335" s="45"/>
      <c r="AI335" s="45"/>
      <c r="AJ335" s="45"/>
    </row>
    <row r="336" spans="29:36" ht="18.75">
      <c r="AC336" s="44"/>
      <c r="AD336" s="45"/>
      <c r="AE336" s="45"/>
      <c r="AF336" s="45"/>
      <c r="AG336" s="45"/>
      <c r="AH336" s="45"/>
      <c r="AI336" s="45"/>
      <c r="AJ336" s="45"/>
    </row>
    <row r="337" spans="29:36" ht="18.75">
      <c r="AC337" s="44"/>
      <c r="AD337" s="45"/>
      <c r="AE337" s="45"/>
      <c r="AF337" s="45"/>
      <c r="AG337" s="45"/>
      <c r="AH337" s="45"/>
      <c r="AI337" s="45"/>
      <c r="AJ337" s="45"/>
    </row>
    <row r="338" spans="29:36" ht="18.75">
      <c r="AC338" s="44"/>
      <c r="AD338" s="45"/>
      <c r="AE338" s="45"/>
      <c r="AF338" s="45"/>
      <c r="AG338" s="45"/>
      <c r="AH338" s="45"/>
      <c r="AI338" s="45"/>
      <c r="AJ338" s="45"/>
    </row>
    <row r="339" spans="29:36" ht="18.75">
      <c r="AC339" s="44"/>
      <c r="AD339" s="45"/>
      <c r="AE339" s="45"/>
      <c r="AF339" s="45"/>
      <c r="AG339" s="45"/>
      <c r="AH339" s="45"/>
      <c r="AI339" s="45"/>
      <c r="AJ339" s="45"/>
    </row>
    <row r="340" spans="29:36" ht="18.75">
      <c r="AC340" s="44"/>
      <c r="AD340" s="45"/>
      <c r="AE340" s="45"/>
      <c r="AF340" s="45"/>
      <c r="AG340" s="45"/>
      <c r="AH340" s="45"/>
      <c r="AI340" s="45"/>
      <c r="AJ340" s="45"/>
    </row>
    <row r="341" spans="29:36" ht="18.75">
      <c r="AC341" s="44"/>
      <c r="AD341" s="45"/>
      <c r="AE341" s="45"/>
      <c r="AF341" s="45"/>
      <c r="AG341" s="45"/>
      <c r="AH341" s="45"/>
      <c r="AI341" s="45"/>
      <c r="AJ341" s="45"/>
    </row>
    <row r="342" spans="29:36" ht="18.75">
      <c r="AC342" s="44"/>
      <c r="AD342" s="45"/>
      <c r="AE342" s="45"/>
      <c r="AF342" s="45"/>
      <c r="AG342" s="45"/>
      <c r="AH342" s="45"/>
      <c r="AI342" s="45"/>
      <c r="AJ342" s="45"/>
    </row>
    <row r="343" spans="29:36" ht="18.75">
      <c r="AC343" s="44"/>
      <c r="AD343" s="45"/>
      <c r="AE343" s="45"/>
      <c r="AF343" s="45"/>
      <c r="AG343" s="45"/>
      <c r="AH343" s="45"/>
      <c r="AI343" s="45"/>
      <c r="AJ343" s="45"/>
    </row>
    <row r="344" spans="29:36" ht="18.75">
      <c r="AC344" s="44"/>
      <c r="AD344" s="45"/>
      <c r="AE344" s="45"/>
      <c r="AF344" s="45"/>
      <c r="AG344" s="45"/>
      <c r="AH344" s="45"/>
      <c r="AI344" s="45"/>
      <c r="AJ344" s="45"/>
    </row>
    <row r="345" spans="29:36" ht="18.75">
      <c r="AC345" s="44"/>
      <c r="AD345" s="45"/>
      <c r="AE345" s="45"/>
      <c r="AF345" s="45"/>
      <c r="AG345" s="45"/>
      <c r="AH345" s="45"/>
      <c r="AI345" s="45"/>
      <c r="AJ345" s="45"/>
    </row>
    <row r="346" spans="29:36" ht="18.75">
      <c r="AC346" s="44"/>
      <c r="AD346" s="45"/>
      <c r="AE346" s="45"/>
      <c r="AF346" s="45"/>
      <c r="AG346" s="45"/>
      <c r="AH346" s="45"/>
      <c r="AI346" s="45"/>
      <c r="AJ346" s="45"/>
    </row>
    <row r="347" spans="29:36" ht="18.75">
      <c r="AC347" s="44"/>
      <c r="AD347" s="45"/>
      <c r="AE347" s="45"/>
      <c r="AF347" s="45"/>
      <c r="AG347" s="45"/>
      <c r="AH347" s="45"/>
      <c r="AI347" s="45"/>
      <c r="AJ347" s="45"/>
    </row>
    <row r="348" spans="29:36" ht="18.75">
      <c r="AC348" s="44"/>
      <c r="AD348" s="45"/>
      <c r="AE348" s="45"/>
      <c r="AF348" s="45"/>
      <c r="AG348" s="45"/>
      <c r="AH348" s="45"/>
      <c r="AI348" s="45"/>
      <c r="AJ348" s="45"/>
    </row>
    <row r="349" spans="29:36" ht="18.75">
      <c r="AC349" s="44"/>
      <c r="AD349" s="45"/>
      <c r="AE349" s="45"/>
      <c r="AF349" s="45"/>
      <c r="AG349" s="45"/>
      <c r="AH349" s="45"/>
      <c r="AI349" s="45"/>
      <c r="AJ349" s="45"/>
    </row>
    <row r="350" spans="29:36" ht="18.75">
      <c r="AC350" s="44"/>
      <c r="AD350" s="45"/>
      <c r="AE350" s="45"/>
      <c r="AF350" s="45"/>
      <c r="AG350" s="45"/>
      <c r="AH350" s="45"/>
      <c r="AI350" s="45"/>
      <c r="AJ350" s="45"/>
    </row>
    <row r="351" spans="29:36" ht="18.75">
      <c r="AC351" s="44"/>
      <c r="AD351" s="45"/>
      <c r="AE351" s="45"/>
      <c r="AF351" s="45"/>
      <c r="AG351" s="45"/>
      <c r="AH351" s="45"/>
      <c r="AI351" s="45"/>
      <c r="AJ351" s="45"/>
    </row>
    <row r="352" spans="29:36" ht="18.75">
      <c r="AC352" s="44"/>
      <c r="AD352" s="45"/>
      <c r="AE352" s="45"/>
      <c r="AF352" s="45"/>
      <c r="AG352" s="45"/>
      <c r="AH352" s="45"/>
      <c r="AI352" s="45"/>
      <c r="AJ352" s="45"/>
    </row>
    <row r="353" spans="29:36" ht="18.75">
      <c r="AC353" s="44"/>
      <c r="AD353" s="45"/>
      <c r="AE353" s="45"/>
      <c r="AF353" s="45"/>
      <c r="AG353" s="45"/>
      <c r="AH353" s="45"/>
      <c r="AI353" s="45"/>
      <c r="AJ353" s="45"/>
    </row>
    <row r="354" spans="29:36" ht="18.75">
      <c r="AC354" s="44"/>
      <c r="AD354" s="45"/>
      <c r="AE354" s="45"/>
      <c r="AF354" s="45"/>
      <c r="AG354" s="45"/>
      <c r="AH354" s="45"/>
      <c r="AI354" s="45"/>
      <c r="AJ354" s="45"/>
    </row>
    <row r="355" spans="29:36" ht="18.75">
      <c r="AC355" s="44"/>
      <c r="AD355" s="45"/>
      <c r="AE355" s="45"/>
      <c r="AF355" s="45"/>
      <c r="AG355" s="45"/>
      <c r="AH355" s="45"/>
      <c r="AI355" s="45"/>
      <c r="AJ355" s="45"/>
    </row>
    <row r="356" spans="29:36" ht="18.75">
      <c r="AC356" s="44"/>
      <c r="AD356" s="45"/>
      <c r="AE356" s="45"/>
      <c r="AF356" s="45"/>
      <c r="AG356" s="45"/>
      <c r="AH356" s="45"/>
      <c r="AI356" s="45"/>
      <c r="AJ356" s="45"/>
    </row>
    <row r="357" spans="29:36" ht="18.75">
      <c r="AC357" s="44"/>
      <c r="AD357" s="45"/>
      <c r="AE357" s="45"/>
      <c r="AF357" s="45"/>
      <c r="AG357" s="45"/>
      <c r="AH357" s="45"/>
      <c r="AI357" s="45"/>
      <c r="AJ357" s="45"/>
    </row>
    <row r="358" spans="29:36" ht="18.75">
      <c r="AC358" s="44"/>
      <c r="AD358" s="45"/>
      <c r="AE358" s="45"/>
      <c r="AF358" s="45"/>
      <c r="AG358" s="45"/>
      <c r="AH358" s="45"/>
      <c r="AI358" s="45"/>
      <c r="AJ358" s="45"/>
    </row>
    <row r="359" spans="29:36" ht="18.75">
      <c r="AC359" s="44"/>
      <c r="AD359" s="45"/>
      <c r="AE359" s="45"/>
      <c r="AF359" s="45"/>
      <c r="AG359" s="45"/>
      <c r="AH359" s="45"/>
      <c r="AI359" s="45"/>
      <c r="AJ359" s="45"/>
    </row>
    <row r="360" spans="29:36" ht="18.75">
      <c r="AC360" s="44"/>
      <c r="AD360" s="45"/>
      <c r="AE360" s="45"/>
      <c r="AF360" s="45"/>
      <c r="AG360" s="45"/>
      <c r="AH360" s="45"/>
      <c r="AI360" s="45"/>
      <c r="AJ360" s="45"/>
    </row>
    <row r="361" spans="29:36" ht="18.75">
      <c r="AC361" s="44"/>
      <c r="AD361" s="45"/>
      <c r="AE361" s="45"/>
      <c r="AF361" s="45"/>
      <c r="AG361" s="45"/>
      <c r="AH361" s="45"/>
      <c r="AI361" s="45"/>
      <c r="AJ361" s="45"/>
    </row>
  </sheetData>
  <sheetProtection/>
  <hyperlinks>
    <hyperlink ref="L139" r:id="rId1" display="obchod.zemcejk@seznam.cz"/>
    <hyperlink ref="L69" r:id="rId2" display="obchod.zemcejk@seznam.cz"/>
    <hyperlink ref="K139" r:id="rId3" display="www.zemedelskaas-cejkovice.cz"/>
    <hyperlink ref="K69" r:id="rId4" display="www.zemedelskaas-cejkovice.cz"/>
    <hyperlink ref="K141" r:id="rId5" display="www.skoupil.com"/>
    <hyperlink ref="L141" r:id="rId6" display="zemanek@skoupil.com"/>
    <hyperlink ref="L4:L6" r:id="rId7" display="zemanek@skoupil.com"/>
    <hyperlink ref="L42" r:id="rId8" display="vlad.tetur@gmail.com"/>
    <hyperlink ref="L70" r:id="rId9" display="vlad.tetur@gmail.com"/>
    <hyperlink ref="L66" r:id="rId10" display="pavlovin@pavlovin.cz"/>
    <hyperlink ref="L76" r:id="rId11" display="pavlovin@pavlovin.cz"/>
    <hyperlink ref="L35" r:id="rId12" display="info@vinarstvimaderic.cz"/>
    <hyperlink ref="L61" r:id="rId13" display="mareksusky@seznam.cz"/>
    <hyperlink ref="L27" r:id="rId14" display="sklepmistr@karelvalka.cz"/>
    <hyperlink ref="L28:L29" r:id="rId15" display="sklepmistr@karelvalka.cz"/>
    <hyperlink ref="L87" r:id="rId16" display="springer@stapleton-springer.cz"/>
    <hyperlink ref="L26:L33" r:id="rId17" display="springer@stapleton-springer.cz"/>
    <hyperlink ref="K94" r:id="rId18" display="www.vinium.cz"/>
    <hyperlink ref="K35:K38" r:id="rId19" display="www.vinium.cz"/>
    <hyperlink ref="L94" r:id="rId20" display="jan.gajda@vinium.cz"/>
    <hyperlink ref="L35:L38" r:id="rId21" display="jan.gajda@vinium.cz"/>
    <hyperlink ref="L49" r:id="rId22" display="vintr@slechtitelka.cz"/>
    <hyperlink ref="L40:L41" r:id="rId23" display="vintr@slechtitelka.cz"/>
    <hyperlink ref="L118" r:id="rId24" display="vino@patriakobyli.cz"/>
    <hyperlink ref="L43:L51" r:id="rId25" display="vino@patriakobyli.cz"/>
    <hyperlink ref="L72" r:id="rId26" display="info@vinarstvisedlak.cz"/>
    <hyperlink ref="L53:L55" r:id="rId27" display="info@vinarstvisedlak.cz"/>
    <hyperlink ref="L56" r:id="rId28" display="sramek@velkobilovickavina.cz"/>
    <hyperlink ref="L57:L62" r:id="rId29" display="sramek@velkobilovickavina.cz"/>
    <hyperlink ref="L24" r:id="rId30" display="info@vinarstvihorak.cz"/>
    <hyperlink ref="L12:L131" r:id="rId31" display="info@vinarstvihorak.cz"/>
    <hyperlink ref="L128" r:id="rId32" display="honzahempl@seznam.cz"/>
    <hyperlink ref="L91" r:id="rId33" display="honzahempl@seznam.cz"/>
    <hyperlink ref="L59" r:id="rId34" display="vinarstvi.fukalova@seznam.cz"/>
    <hyperlink ref="L8" r:id="rId35" display="vinarstvi.fukalova@seznam.cz"/>
    <hyperlink ref="L57" r:id="rId36" display="jestrab@livi-dubnany.cz"/>
    <hyperlink ref="L66:L71" r:id="rId37" display="jestrab@livi-dubnany.cz"/>
    <hyperlink ref="L150" r:id="rId38" display="jestrab@livi-dubnany.cz"/>
    <hyperlink ref="L37" r:id="rId39" display="Bednarikova.Helena@seznam.cz"/>
    <hyperlink ref="L48" r:id="rId40" display="Bednarikova.Helena@seznam.cz"/>
    <hyperlink ref="L115" r:id="rId41" display="j.samson@vinarstviusamsonu.cz"/>
    <hyperlink ref="L101" r:id="rId42" display="j.samson@vinarstviusamsonu.cz"/>
    <hyperlink ref="L20" r:id="rId43" display="pburianek@seznam.cz"/>
    <hyperlink ref="L121:L122" r:id="rId44" display="pburianek@seznam.cz"/>
    <hyperlink ref="L123:L124" r:id="rId45" display="pburianek@seznam.cz"/>
    <hyperlink ref="L121" r:id="rId46" display="artevini@email.cz"/>
    <hyperlink ref="L146" r:id="rId47" display="artevini@email.cz"/>
    <hyperlink ref="L80" r:id="rId48" display="tibor@vinarstvi.cz"/>
    <hyperlink ref="L78:L80" r:id="rId49" display="tibor@vinarstvi.cz"/>
    <hyperlink ref="K66" r:id="rId50" display="www.pavlovin.cz"/>
    <hyperlink ref="L58" r:id="rId51" display="mailto:vinarstvi.prochazka@seznam.cz"/>
    <hyperlink ref="L1:L126" r:id="rId52" display="mailto:vinarstvi.prochazka@seznam.cz"/>
    <hyperlink ref="K30" r:id="rId53" display="www.skoupil.com"/>
    <hyperlink ref="K42" r:id="rId54" display="http://vinarstvivladimirtetur.cz/"/>
    <hyperlink ref="K96" r:id="rId55" display="www.vinobuchtovi.cz"/>
    <hyperlink ref="K76" r:id="rId56" display="www.pavlovin.cz"/>
    <hyperlink ref="K35" r:id="rId57" display="www.vinarstvimaderic.cz"/>
    <hyperlink ref="K61" r:id="rId58" display="www.vinosusky.cz"/>
    <hyperlink ref="K27" r:id="rId59" display="www.karelvalka.cz"/>
    <hyperlink ref="K87" r:id="rId60" display="www.stapleton-springer.cz"/>
    <hyperlink ref="K49" r:id="rId61" display="www.slechtitelka.cz"/>
    <hyperlink ref="K40:K41" r:id="rId62" display="www.slechtitelka.cz"/>
    <hyperlink ref="K118" r:id="rId63" display="www.patriakobyli.cz"/>
    <hyperlink ref="K72" r:id="rId64" display="www.vinarstvisedlak.cz"/>
    <hyperlink ref="K56" r:id="rId65" display="www.velkobilovickavina.cz"/>
    <hyperlink ref="K24" r:id="rId66" display="www.vinarstvihorak.cz"/>
    <hyperlink ref="K128" r:id="rId67" display="www.vinozboretic.cz"/>
    <hyperlink ref="K57" r:id="rId68" display="www.livi-dubnany.cz"/>
    <hyperlink ref="K58" r:id="rId69" display="http://vinarstvi-prochazka.cz"/>
    <hyperlink ref="K115" r:id="rId70" display="www.vinarstviusamsonu.cz"/>
    <hyperlink ref="K20" r:id="rId71" display="www.ukosiku.cz"/>
    <hyperlink ref="K143" r:id="rId72" display="www.botanicka.cz"/>
    <hyperlink ref="L60" r:id="rId73" display="info@vinarstvi-veverka.cz"/>
    <hyperlink ref="L75" r:id="rId74" display="info@vinarstvi-veverka.cz"/>
    <hyperlink ref="K51" r:id="rId75" display="www.vinarstvihalm.cz"/>
    <hyperlink ref="L51" r:id="rId76" display="halm@vinarstvihalm.cz"/>
    <hyperlink ref="K54" r:id="rId77" display="www.vinarstvimikulica.cz"/>
    <hyperlink ref="L54" r:id="rId78" display="mailto:mikulicamiroslav@seznam.cz"/>
    <hyperlink ref="K46" r:id="rId79" display="www.lacina-winery.com"/>
    <hyperlink ref="K93:K94" r:id="rId80" display="www.lacina-winery.com"/>
    <hyperlink ref="L46" r:id="rId81" display="info@lacina-winery.com"/>
    <hyperlink ref="L93:L94" r:id="rId82" display="info@lacina-winery.com"/>
    <hyperlink ref="K60" r:id="rId83" display="www.vinarstvi-veverka.cz"/>
    <hyperlink ref="K6" r:id="rId84" display="http://vinosedlacek.cz"/>
    <hyperlink ref="K96:K104" r:id="rId85" display="http://vinosedlacek.cz"/>
    <hyperlink ref="K44" r:id="rId86" display="www.zborovsky.cz"/>
    <hyperlink ref="K106:K108" r:id="rId87" display="www.zborovsky.cz"/>
    <hyperlink ref="K136" r:id="rId88" display="www.baloun.cz "/>
    <hyperlink ref="K110:K113" r:id="rId89" display="www.baloun.cz "/>
    <hyperlink ref="L136" r:id="rId90" display="mailto:obchod@baloun.cz"/>
    <hyperlink ref="L110:L113" r:id="rId91" display="mailto:obchod@baloun.cz"/>
    <hyperlink ref="L44" r:id="rId92" display="mailto:zborovsky@zborovsky.cz"/>
    <hyperlink ref="L106:L108" r:id="rId93" display="mailto:zborovsky@zborovsky.cz"/>
    <hyperlink ref="K116" r:id="rId94" display="www.znovin.cz"/>
    <hyperlink ref="K84" r:id="rId95" display="www.znovin.cz"/>
    <hyperlink ref="L116" r:id="rId96" display="mailto:znovin@znovin.cz"/>
    <hyperlink ref="L84" r:id="rId97" display="mailto:znovin@znovin.cz"/>
    <hyperlink ref="L79" r:id="rId98" display="vinoboretice@vinoboretice.cz"/>
    <hyperlink ref="L138" r:id="rId99" display="vinoboretice@vinoboretice.cz"/>
    <hyperlink ref="K138" r:id="rId100" display="www.vinoboretice.cz"/>
  </hyperlink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2"/>
  <sheetViews>
    <sheetView zoomScale="70" zoomScaleNormal="70" zoomScalePageLayoutView="0" workbookViewId="0" topLeftCell="A116">
      <selection activeCell="B85" sqref="B85"/>
    </sheetView>
  </sheetViews>
  <sheetFormatPr defaultColWidth="9.140625" defaultRowHeight="15"/>
  <cols>
    <col min="6" max="6" width="32.28125" style="0" bestFit="1" customWidth="1"/>
    <col min="7" max="7" width="26.8515625" style="1" hidden="1" customWidth="1"/>
    <col min="8" max="8" width="9.140625" style="1" hidden="1" customWidth="1"/>
    <col min="9" max="9" width="9.140625" style="0" hidden="1" customWidth="1"/>
    <col min="10" max="10" width="9.140625" style="1" hidden="1" customWidth="1"/>
    <col min="11" max="12" width="9.140625" style="0" hidden="1" customWidth="1"/>
    <col min="13" max="13" width="21.7109375" style="0" customWidth="1"/>
    <col min="14" max="14" width="0" style="0" hidden="1" customWidth="1"/>
    <col min="17" max="19" width="9.140625" style="0" hidden="1" customWidth="1"/>
    <col min="20" max="20" width="9.140625" style="5" hidden="1" customWidth="1"/>
    <col min="21" max="23" width="9.140625" style="0" hidden="1" customWidth="1"/>
    <col min="24" max="28" width="0" style="0" hidden="1" customWidth="1"/>
  </cols>
  <sheetData>
    <row r="1" spans="1:28" ht="33.75">
      <c r="A1" s="7" t="s">
        <v>21</v>
      </c>
      <c r="B1" s="8" t="s">
        <v>22</v>
      </c>
      <c r="C1" s="9" t="s">
        <v>0</v>
      </c>
      <c r="D1" s="8" t="s">
        <v>23</v>
      </c>
      <c r="E1" s="8" t="s">
        <v>1</v>
      </c>
      <c r="F1" s="10" t="s">
        <v>2</v>
      </c>
      <c r="G1" s="11" t="s">
        <v>3</v>
      </c>
      <c r="H1" s="11" t="s">
        <v>4</v>
      </c>
      <c r="I1" s="10" t="s">
        <v>5</v>
      </c>
      <c r="J1" s="12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/>
      <c r="Q1" s="8" t="s">
        <v>12</v>
      </c>
      <c r="R1" s="8" t="s">
        <v>13</v>
      </c>
      <c r="S1" s="8" t="s">
        <v>14</v>
      </c>
      <c r="T1" s="18" t="s">
        <v>15</v>
      </c>
      <c r="U1" s="19" t="s">
        <v>16</v>
      </c>
      <c r="V1" s="20" t="s">
        <v>17</v>
      </c>
      <c r="W1" s="8" t="s">
        <v>24</v>
      </c>
      <c r="X1" s="21" t="s">
        <v>18</v>
      </c>
      <c r="Y1" s="20" t="s">
        <v>19</v>
      </c>
      <c r="Z1" s="8" t="s">
        <v>20</v>
      </c>
      <c r="AA1" s="8" t="s">
        <v>25</v>
      </c>
      <c r="AB1" s="8" t="s">
        <v>26</v>
      </c>
    </row>
    <row r="2" spans="2:25" ht="15">
      <c r="B2">
        <v>1</v>
      </c>
      <c r="C2">
        <v>126</v>
      </c>
      <c r="D2">
        <v>3</v>
      </c>
      <c r="E2">
        <v>1</v>
      </c>
      <c r="F2" t="s">
        <v>413</v>
      </c>
      <c r="G2" s="1" t="s">
        <v>414</v>
      </c>
      <c r="H2" s="1" t="s">
        <v>222</v>
      </c>
      <c r="I2" t="s">
        <v>415</v>
      </c>
      <c r="J2" s="1" t="s">
        <v>416</v>
      </c>
      <c r="K2" s="3" t="s">
        <v>445</v>
      </c>
      <c r="L2" s="17" t="s">
        <v>446</v>
      </c>
      <c r="M2" t="s">
        <v>71</v>
      </c>
      <c r="N2" t="s">
        <v>52</v>
      </c>
      <c r="O2">
        <v>2009</v>
      </c>
      <c r="Q2" t="s">
        <v>53</v>
      </c>
      <c r="R2" t="s">
        <v>153</v>
      </c>
      <c r="T2" s="5" t="s">
        <v>423</v>
      </c>
      <c r="U2">
        <v>1200</v>
      </c>
      <c r="X2">
        <v>3.89</v>
      </c>
      <c r="Y2">
        <v>1.5</v>
      </c>
    </row>
    <row r="3" spans="2:25" ht="15">
      <c r="B3">
        <v>2</v>
      </c>
      <c r="C3">
        <v>72</v>
      </c>
      <c r="D3">
        <v>3</v>
      </c>
      <c r="E3">
        <v>1</v>
      </c>
      <c r="F3" t="s">
        <v>247</v>
      </c>
      <c r="G3" s="1" t="s">
        <v>248</v>
      </c>
      <c r="H3" s="1" t="s">
        <v>67</v>
      </c>
      <c r="I3" t="s">
        <v>247</v>
      </c>
      <c r="J3" s="1" t="s">
        <v>249</v>
      </c>
      <c r="L3" s="15" t="s">
        <v>250</v>
      </c>
      <c r="M3" t="s">
        <v>71</v>
      </c>
      <c r="N3" t="s">
        <v>34</v>
      </c>
      <c r="O3">
        <v>2009</v>
      </c>
      <c r="Q3" t="s">
        <v>53</v>
      </c>
      <c r="R3" t="s">
        <v>75</v>
      </c>
      <c r="S3" t="s">
        <v>78</v>
      </c>
      <c r="T3" s="5" t="s">
        <v>213</v>
      </c>
      <c r="U3">
        <v>500</v>
      </c>
      <c r="X3">
        <v>5.1</v>
      </c>
      <c r="Y3">
        <v>1.6</v>
      </c>
    </row>
    <row r="4" spans="2:25" ht="15">
      <c r="B4">
        <v>3</v>
      </c>
      <c r="C4">
        <v>114</v>
      </c>
      <c r="D4">
        <v>3</v>
      </c>
      <c r="E4">
        <v>1</v>
      </c>
      <c r="F4" t="s">
        <v>386</v>
      </c>
      <c r="G4" s="1" t="s">
        <v>388</v>
      </c>
      <c r="H4" s="1" t="s">
        <v>67</v>
      </c>
      <c r="I4" t="s">
        <v>389</v>
      </c>
      <c r="J4" s="1" t="s">
        <v>390</v>
      </c>
      <c r="K4" s="3" t="s">
        <v>391</v>
      </c>
      <c r="L4" s="16" t="s">
        <v>392</v>
      </c>
      <c r="M4" t="s">
        <v>71</v>
      </c>
      <c r="N4" t="s">
        <v>137</v>
      </c>
      <c r="O4">
        <v>2009</v>
      </c>
      <c r="Q4" t="s">
        <v>53</v>
      </c>
      <c r="R4" t="s">
        <v>75</v>
      </c>
      <c r="S4" t="s">
        <v>251</v>
      </c>
      <c r="T4" s="5" t="s">
        <v>216</v>
      </c>
      <c r="U4">
        <v>1400</v>
      </c>
      <c r="X4">
        <v>6.2</v>
      </c>
      <c r="Y4">
        <v>1.8</v>
      </c>
    </row>
    <row r="5" spans="2:25" ht="15">
      <c r="B5">
        <v>4</v>
      </c>
      <c r="C5">
        <v>10</v>
      </c>
      <c r="D5">
        <v>3</v>
      </c>
      <c r="E5">
        <v>1</v>
      </c>
      <c r="F5" t="s">
        <v>65</v>
      </c>
      <c r="G5" s="1" t="s">
        <v>66</v>
      </c>
      <c r="H5" s="1" t="s">
        <v>67</v>
      </c>
      <c r="I5" t="s">
        <v>68</v>
      </c>
      <c r="J5" s="1" t="s">
        <v>69</v>
      </c>
      <c r="K5" s="13" t="s">
        <v>359</v>
      </c>
      <c r="L5" s="13" t="s">
        <v>360</v>
      </c>
      <c r="M5" t="s">
        <v>71</v>
      </c>
      <c r="N5" t="s">
        <v>52</v>
      </c>
      <c r="O5">
        <v>2009</v>
      </c>
      <c r="Q5" t="s">
        <v>53</v>
      </c>
      <c r="R5" t="s">
        <v>75</v>
      </c>
      <c r="S5" t="s">
        <v>78</v>
      </c>
      <c r="T5" s="5" t="s">
        <v>82</v>
      </c>
      <c r="U5">
        <v>800</v>
      </c>
      <c r="X5">
        <v>6.4</v>
      </c>
      <c r="Y5">
        <v>2.3</v>
      </c>
    </row>
    <row r="6" spans="2:25" ht="15">
      <c r="B6">
        <v>5</v>
      </c>
      <c r="C6">
        <v>39</v>
      </c>
      <c r="D6">
        <v>3</v>
      </c>
      <c r="E6">
        <v>1</v>
      </c>
      <c r="F6" t="s">
        <v>146</v>
      </c>
      <c r="G6" s="1" t="s">
        <v>147</v>
      </c>
      <c r="H6" s="1" t="s">
        <v>67</v>
      </c>
      <c r="I6" t="s">
        <v>148</v>
      </c>
      <c r="J6" s="1" t="s">
        <v>149</v>
      </c>
      <c r="K6" s="2" t="s">
        <v>150</v>
      </c>
      <c r="L6" s="4" t="s">
        <v>151</v>
      </c>
      <c r="M6" t="s">
        <v>71</v>
      </c>
      <c r="N6" t="s">
        <v>52</v>
      </c>
      <c r="O6">
        <v>2009</v>
      </c>
      <c r="Q6" t="s">
        <v>53</v>
      </c>
      <c r="R6" t="s">
        <v>153</v>
      </c>
      <c r="S6" t="s">
        <v>157</v>
      </c>
      <c r="T6" s="5" t="s">
        <v>163</v>
      </c>
      <c r="U6">
        <v>14000</v>
      </c>
      <c r="X6">
        <v>5.6</v>
      </c>
      <c r="Y6">
        <v>2.5</v>
      </c>
    </row>
    <row r="7" spans="2:25" ht="15">
      <c r="B7">
        <v>6</v>
      </c>
      <c r="C7">
        <v>49</v>
      </c>
      <c r="D7">
        <v>3</v>
      </c>
      <c r="E7">
        <v>1</v>
      </c>
      <c r="F7" t="s">
        <v>174</v>
      </c>
      <c r="G7" s="1" t="s">
        <v>175</v>
      </c>
      <c r="H7" s="1" t="s">
        <v>176</v>
      </c>
      <c r="I7" t="s">
        <v>177</v>
      </c>
      <c r="J7" s="1" t="s">
        <v>178</v>
      </c>
      <c r="K7" t="s">
        <v>365</v>
      </c>
      <c r="L7" s="15" t="s">
        <v>179</v>
      </c>
      <c r="M7" t="s">
        <v>71</v>
      </c>
      <c r="N7" t="s">
        <v>52</v>
      </c>
      <c r="O7">
        <v>2009</v>
      </c>
      <c r="Q7" t="s">
        <v>53</v>
      </c>
      <c r="R7" t="s">
        <v>76</v>
      </c>
      <c r="S7" t="s">
        <v>184</v>
      </c>
      <c r="T7" s="5" t="s">
        <v>194</v>
      </c>
      <c r="U7">
        <v>9000</v>
      </c>
      <c r="X7">
        <v>5.3</v>
      </c>
      <c r="Y7">
        <v>7.4</v>
      </c>
    </row>
    <row r="8" spans="2:25" ht="15">
      <c r="B8">
        <v>7</v>
      </c>
      <c r="C8">
        <v>120</v>
      </c>
      <c r="D8">
        <v>3</v>
      </c>
      <c r="E8">
        <v>1</v>
      </c>
      <c r="F8" t="s">
        <v>413</v>
      </c>
      <c r="G8" s="1" t="s">
        <v>414</v>
      </c>
      <c r="H8" s="1" t="s">
        <v>222</v>
      </c>
      <c r="I8" t="s">
        <v>415</v>
      </c>
      <c r="J8" s="1" t="s">
        <v>416</v>
      </c>
      <c r="K8" s="14" t="s">
        <v>445</v>
      </c>
      <c r="L8" s="6" t="s">
        <v>446</v>
      </c>
      <c r="M8" t="s">
        <v>71</v>
      </c>
      <c r="N8" t="s">
        <v>34</v>
      </c>
      <c r="O8">
        <v>2008</v>
      </c>
      <c r="Q8" t="s">
        <v>53</v>
      </c>
      <c r="R8" t="s">
        <v>153</v>
      </c>
      <c r="T8" s="5" t="s">
        <v>417</v>
      </c>
      <c r="U8">
        <v>1000</v>
      </c>
      <c r="X8">
        <v>4.85</v>
      </c>
      <c r="Y8">
        <v>3</v>
      </c>
    </row>
    <row r="9" spans="2:25" ht="15">
      <c r="B9">
        <v>8</v>
      </c>
      <c r="C9">
        <v>41</v>
      </c>
      <c r="D9">
        <v>3</v>
      </c>
      <c r="E9">
        <v>1</v>
      </c>
      <c r="F9" t="s">
        <v>164</v>
      </c>
      <c r="G9" s="1" t="s">
        <v>165</v>
      </c>
      <c r="H9" s="1" t="s">
        <v>67</v>
      </c>
      <c r="I9" t="s">
        <v>166</v>
      </c>
      <c r="J9" s="1" t="s">
        <v>167</v>
      </c>
      <c r="K9" s="14" t="s">
        <v>377</v>
      </c>
      <c r="L9" s="15" t="s">
        <v>168</v>
      </c>
      <c r="M9" t="s">
        <v>169</v>
      </c>
      <c r="N9" t="s">
        <v>102</v>
      </c>
      <c r="O9">
        <v>2008</v>
      </c>
      <c r="Q9" t="s">
        <v>53</v>
      </c>
      <c r="R9" t="s">
        <v>75</v>
      </c>
      <c r="S9" t="s">
        <v>77</v>
      </c>
      <c r="T9" s="5" t="s">
        <v>172</v>
      </c>
      <c r="U9">
        <v>2000</v>
      </c>
      <c r="X9">
        <v>6</v>
      </c>
      <c r="Y9">
        <v>2.6</v>
      </c>
    </row>
    <row r="10" spans="2:25" ht="15">
      <c r="B10">
        <v>9</v>
      </c>
      <c r="C10">
        <v>26</v>
      </c>
      <c r="D10">
        <v>3</v>
      </c>
      <c r="E10">
        <v>2</v>
      </c>
      <c r="F10" t="s">
        <v>117</v>
      </c>
      <c r="G10" s="1" t="s">
        <v>118</v>
      </c>
      <c r="H10" s="1" t="s">
        <v>119</v>
      </c>
      <c r="I10" t="s">
        <v>120</v>
      </c>
      <c r="J10" s="1" t="s">
        <v>121</v>
      </c>
      <c r="K10" t="s">
        <v>363</v>
      </c>
      <c r="L10" s="15" t="s">
        <v>122</v>
      </c>
      <c r="M10" t="s">
        <v>72</v>
      </c>
      <c r="N10" t="s">
        <v>52</v>
      </c>
      <c r="O10">
        <v>2009</v>
      </c>
      <c r="Q10" t="s">
        <v>53</v>
      </c>
      <c r="R10" t="s">
        <v>123</v>
      </c>
      <c r="S10" t="s">
        <v>124</v>
      </c>
      <c r="T10" s="5" t="s">
        <v>126</v>
      </c>
      <c r="U10">
        <v>1200</v>
      </c>
      <c r="X10">
        <v>5.6</v>
      </c>
      <c r="Y10">
        <v>1.7</v>
      </c>
    </row>
    <row r="11" spans="2:25" ht="15">
      <c r="B11">
        <v>10</v>
      </c>
      <c r="C11">
        <v>18</v>
      </c>
      <c r="D11">
        <v>3</v>
      </c>
      <c r="E11">
        <v>2</v>
      </c>
      <c r="F11" t="s">
        <v>96</v>
      </c>
      <c r="G11" s="1" t="s">
        <v>97</v>
      </c>
      <c r="H11" s="1" t="s">
        <v>98</v>
      </c>
      <c r="I11" t="s">
        <v>96</v>
      </c>
      <c r="J11" s="1" t="s">
        <v>99</v>
      </c>
      <c r="K11" t="s">
        <v>361</v>
      </c>
      <c r="L11" t="s">
        <v>100</v>
      </c>
      <c r="M11" t="s">
        <v>72</v>
      </c>
      <c r="N11" t="s">
        <v>52</v>
      </c>
      <c r="O11">
        <v>2009</v>
      </c>
      <c r="Q11" t="s">
        <v>53</v>
      </c>
      <c r="R11" t="s">
        <v>55</v>
      </c>
      <c r="S11" t="s">
        <v>58</v>
      </c>
      <c r="T11" s="5" t="s">
        <v>106</v>
      </c>
      <c r="U11">
        <v>3000</v>
      </c>
      <c r="X11">
        <v>5.2</v>
      </c>
      <c r="Y11">
        <v>1.8</v>
      </c>
    </row>
    <row r="12" spans="2:25" ht="15">
      <c r="B12">
        <v>11</v>
      </c>
      <c r="C12">
        <v>54</v>
      </c>
      <c r="D12">
        <v>3</v>
      </c>
      <c r="E12">
        <v>2</v>
      </c>
      <c r="F12" t="s">
        <v>197</v>
      </c>
      <c r="G12" s="1" t="s">
        <v>198</v>
      </c>
      <c r="H12" s="1" t="s">
        <v>42</v>
      </c>
      <c r="I12" t="s">
        <v>199</v>
      </c>
      <c r="J12" s="1" t="s">
        <v>200</v>
      </c>
      <c r="K12" s="13" t="s">
        <v>366</v>
      </c>
      <c r="L12" s="2" t="s">
        <v>201</v>
      </c>
      <c r="M12" t="s">
        <v>72</v>
      </c>
      <c r="N12" t="s">
        <v>52</v>
      </c>
      <c r="O12">
        <v>2009</v>
      </c>
      <c r="Q12" t="s">
        <v>53</v>
      </c>
      <c r="R12" t="s">
        <v>54</v>
      </c>
      <c r="S12" t="s">
        <v>56</v>
      </c>
      <c r="T12" s="5" t="s">
        <v>204</v>
      </c>
      <c r="U12">
        <v>1000</v>
      </c>
      <c r="X12">
        <v>5.06</v>
      </c>
      <c r="Y12">
        <v>1.8</v>
      </c>
    </row>
    <row r="13" spans="2:25" ht="15">
      <c r="B13">
        <v>12</v>
      </c>
      <c r="C13">
        <v>61</v>
      </c>
      <c r="D13">
        <v>3</v>
      </c>
      <c r="E13">
        <v>2</v>
      </c>
      <c r="F13" t="s">
        <v>206</v>
      </c>
      <c r="G13" s="1" t="s">
        <v>207</v>
      </c>
      <c r="H13" s="1" t="s">
        <v>42</v>
      </c>
      <c r="I13" t="s">
        <v>208</v>
      </c>
      <c r="J13" s="1" t="s">
        <v>209</v>
      </c>
      <c r="K13" t="s">
        <v>367</v>
      </c>
      <c r="L13" s="15" t="s">
        <v>210</v>
      </c>
      <c r="M13" t="s">
        <v>72</v>
      </c>
      <c r="N13" t="s">
        <v>102</v>
      </c>
      <c r="O13">
        <v>2009</v>
      </c>
      <c r="Q13" t="s">
        <v>53</v>
      </c>
      <c r="R13" t="s">
        <v>55</v>
      </c>
      <c r="T13" s="5" t="s">
        <v>217</v>
      </c>
      <c r="U13">
        <v>2600</v>
      </c>
      <c r="X13">
        <v>5.3</v>
      </c>
      <c r="Y13">
        <v>2</v>
      </c>
    </row>
    <row r="14" spans="2:25" ht="15">
      <c r="B14">
        <v>13</v>
      </c>
      <c r="C14">
        <v>37</v>
      </c>
      <c r="D14">
        <v>3</v>
      </c>
      <c r="E14">
        <v>2</v>
      </c>
      <c r="F14" t="s">
        <v>146</v>
      </c>
      <c r="G14" s="1" t="s">
        <v>147</v>
      </c>
      <c r="H14" s="1" t="s">
        <v>67</v>
      </c>
      <c r="I14" t="s">
        <v>148</v>
      </c>
      <c r="J14" s="1" t="s">
        <v>149</v>
      </c>
      <c r="K14" s="2" t="s">
        <v>150</v>
      </c>
      <c r="L14" s="16" t="s">
        <v>151</v>
      </c>
      <c r="M14" t="s">
        <v>72</v>
      </c>
      <c r="N14" t="s">
        <v>52</v>
      </c>
      <c r="O14">
        <v>2009</v>
      </c>
      <c r="Q14" t="s">
        <v>53</v>
      </c>
      <c r="R14" t="s">
        <v>152</v>
      </c>
      <c r="S14" t="s">
        <v>155</v>
      </c>
      <c r="T14" s="5" t="s">
        <v>161</v>
      </c>
      <c r="U14">
        <v>7700</v>
      </c>
      <c r="X14">
        <v>5.3</v>
      </c>
      <c r="Y14">
        <v>2.2</v>
      </c>
    </row>
    <row r="15" spans="2:25" ht="15">
      <c r="B15">
        <v>14</v>
      </c>
      <c r="C15">
        <v>11</v>
      </c>
      <c r="D15">
        <v>3</v>
      </c>
      <c r="E15">
        <v>2</v>
      </c>
      <c r="F15" t="s">
        <v>65</v>
      </c>
      <c r="G15" s="1" t="s">
        <v>66</v>
      </c>
      <c r="H15" s="1" t="s">
        <v>67</v>
      </c>
      <c r="I15" t="s">
        <v>68</v>
      </c>
      <c r="J15" s="1" t="s">
        <v>69</v>
      </c>
      <c r="K15" t="s">
        <v>359</v>
      </c>
      <c r="L15" t="s">
        <v>360</v>
      </c>
      <c r="M15" t="s">
        <v>72</v>
      </c>
      <c r="N15" t="s">
        <v>52</v>
      </c>
      <c r="O15">
        <v>2009</v>
      </c>
      <c r="Q15" t="s">
        <v>53</v>
      </c>
      <c r="R15" t="s">
        <v>75</v>
      </c>
      <c r="S15" t="s">
        <v>79</v>
      </c>
      <c r="T15" s="5" t="s">
        <v>83</v>
      </c>
      <c r="U15">
        <v>900</v>
      </c>
      <c r="X15">
        <v>4.8</v>
      </c>
      <c r="Y15">
        <v>2.3</v>
      </c>
    </row>
    <row r="16" spans="2:25" ht="15">
      <c r="B16">
        <v>15</v>
      </c>
      <c r="C16">
        <v>96</v>
      </c>
      <c r="D16">
        <v>3</v>
      </c>
      <c r="E16">
        <v>2</v>
      </c>
      <c r="F16" t="s">
        <v>312</v>
      </c>
      <c r="G16" s="1" t="s">
        <v>313</v>
      </c>
      <c r="H16" s="1" t="s">
        <v>314</v>
      </c>
      <c r="I16" t="s">
        <v>315</v>
      </c>
      <c r="J16" s="1" t="s">
        <v>316</v>
      </c>
      <c r="K16" s="14" t="s">
        <v>374</v>
      </c>
      <c r="L16" s="15" t="s">
        <v>317</v>
      </c>
      <c r="M16" t="s">
        <v>72</v>
      </c>
      <c r="N16" t="s">
        <v>34</v>
      </c>
      <c r="O16">
        <v>2009</v>
      </c>
      <c r="Q16" t="s">
        <v>53</v>
      </c>
      <c r="R16" t="s">
        <v>318</v>
      </c>
      <c r="S16" t="s">
        <v>320</v>
      </c>
      <c r="T16" s="5" t="s">
        <v>322</v>
      </c>
      <c r="U16">
        <v>2000</v>
      </c>
      <c r="X16">
        <v>4.7</v>
      </c>
      <c r="Y16">
        <v>2.4</v>
      </c>
    </row>
    <row r="17" spans="2:25" ht="15">
      <c r="B17">
        <v>16</v>
      </c>
      <c r="C17">
        <v>47</v>
      </c>
      <c r="D17">
        <v>3</v>
      </c>
      <c r="E17">
        <v>2</v>
      </c>
      <c r="F17" t="s">
        <v>174</v>
      </c>
      <c r="G17" s="1" t="s">
        <v>175</v>
      </c>
      <c r="H17" s="1" t="s">
        <v>176</v>
      </c>
      <c r="I17" t="s">
        <v>177</v>
      </c>
      <c r="J17" s="1" t="s">
        <v>178</v>
      </c>
      <c r="K17" s="13" t="s">
        <v>365</v>
      </c>
      <c r="L17" s="2" t="s">
        <v>179</v>
      </c>
      <c r="M17" t="s">
        <v>72</v>
      </c>
      <c r="N17" t="s">
        <v>52</v>
      </c>
      <c r="O17">
        <v>2009</v>
      </c>
      <c r="Q17" t="s">
        <v>53</v>
      </c>
      <c r="R17" t="s">
        <v>76</v>
      </c>
      <c r="S17" t="s">
        <v>183</v>
      </c>
      <c r="T17" s="5" t="s">
        <v>192</v>
      </c>
      <c r="U17">
        <v>7000</v>
      </c>
      <c r="X17">
        <v>4.7</v>
      </c>
      <c r="Y17">
        <v>7.4</v>
      </c>
    </row>
    <row r="18" spans="2:20" ht="15">
      <c r="B18">
        <v>17</v>
      </c>
      <c r="C18">
        <v>89</v>
      </c>
      <c r="D18">
        <v>3</v>
      </c>
      <c r="E18">
        <v>2</v>
      </c>
      <c r="F18" t="s">
        <v>283</v>
      </c>
      <c r="G18" s="1" t="s">
        <v>284</v>
      </c>
      <c r="H18" s="1" t="s">
        <v>67</v>
      </c>
      <c r="I18" t="s">
        <v>285</v>
      </c>
      <c r="J18" s="1" t="s">
        <v>286</v>
      </c>
      <c r="K18" t="s">
        <v>371</v>
      </c>
      <c r="L18" s="14" t="s">
        <v>372</v>
      </c>
      <c r="M18" t="s">
        <v>72</v>
      </c>
      <c r="N18" t="s">
        <v>137</v>
      </c>
      <c r="O18">
        <v>2009</v>
      </c>
      <c r="Q18" t="s">
        <v>53</v>
      </c>
      <c r="R18" t="s">
        <v>75</v>
      </c>
      <c r="S18" t="s">
        <v>287</v>
      </c>
      <c r="T18" s="5" t="s">
        <v>292</v>
      </c>
    </row>
    <row r="19" spans="2:25" ht="15">
      <c r="B19">
        <v>18</v>
      </c>
      <c r="C19">
        <v>81</v>
      </c>
      <c r="D19">
        <v>3</v>
      </c>
      <c r="E19">
        <v>2</v>
      </c>
      <c r="F19" t="s">
        <v>264</v>
      </c>
      <c r="G19" s="1" t="s">
        <v>265</v>
      </c>
      <c r="H19" s="1" t="s">
        <v>266</v>
      </c>
      <c r="I19" t="s">
        <v>267</v>
      </c>
      <c r="J19" s="1" t="s">
        <v>268</v>
      </c>
      <c r="K19" t="s">
        <v>370</v>
      </c>
      <c r="L19" s="15" t="s">
        <v>269</v>
      </c>
      <c r="M19" t="s">
        <v>72</v>
      </c>
      <c r="N19" t="s">
        <v>34</v>
      </c>
      <c r="O19">
        <v>2008</v>
      </c>
      <c r="Q19" t="s">
        <v>53</v>
      </c>
      <c r="R19" t="s">
        <v>271</v>
      </c>
      <c r="S19" t="s">
        <v>273</v>
      </c>
      <c r="T19" s="5" t="s">
        <v>279</v>
      </c>
      <c r="U19">
        <v>1000</v>
      </c>
      <c r="X19">
        <v>4.2</v>
      </c>
      <c r="Y19">
        <v>1.5</v>
      </c>
    </row>
    <row r="20" spans="2:25" ht="15">
      <c r="B20">
        <v>19</v>
      </c>
      <c r="C20">
        <v>121</v>
      </c>
      <c r="D20">
        <v>3</v>
      </c>
      <c r="E20">
        <v>2</v>
      </c>
      <c r="F20" t="s">
        <v>413</v>
      </c>
      <c r="G20" s="1" t="s">
        <v>414</v>
      </c>
      <c r="H20" s="1" t="s">
        <v>222</v>
      </c>
      <c r="I20" t="s">
        <v>415</v>
      </c>
      <c r="J20" s="1" t="s">
        <v>416</v>
      </c>
      <c r="K20" s="14" t="s">
        <v>445</v>
      </c>
      <c r="L20" s="17" t="s">
        <v>446</v>
      </c>
      <c r="M20" t="s">
        <v>72</v>
      </c>
      <c r="N20" t="s">
        <v>34</v>
      </c>
      <c r="O20">
        <v>2008</v>
      </c>
      <c r="Q20" t="s">
        <v>53</v>
      </c>
      <c r="R20" t="s">
        <v>153</v>
      </c>
      <c r="T20" s="5" t="s">
        <v>418</v>
      </c>
      <c r="U20">
        <v>1600</v>
      </c>
      <c r="X20">
        <v>4.22</v>
      </c>
      <c r="Y20">
        <v>2.8</v>
      </c>
    </row>
    <row r="21" spans="2:25" ht="15">
      <c r="B21">
        <v>20</v>
      </c>
      <c r="C21">
        <v>60</v>
      </c>
      <c r="D21">
        <v>1</v>
      </c>
      <c r="E21">
        <v>3</v>
      </c>
      <c r="F21" t="s">
        <v>206</v>
      </c>
      <c r="G21" s="1" t="s">
        <v>207</v>
      </c>
      <c r="H21" s="1" t="s">
        <v>42</v>
      </c>
      <c r="I21" t="s">
        <v>208</v>
      </c>
      <c r="J21" s="1" t="s">
        <v>209</v>
      </c>
      <c r="K21" t="s">
        <v>367</v>
      </c>
      <c r="L21" s="2" t="s">
        <v>210</v>
      </c>
      <c r="M21" t="s">
        <v>48</v>
      </c>
      <c r="N21" t="s">
        <v>102</v>
      </c>
      <c r="O21">
        <v>2009</v>
      </c>
      <c r="Q21" t="s">
        <v>53</v>
      </c>
      <c r="R21" t="s">
        <v>55</v>
      </c>
      <c r="T21" s="5" t="s">
        <v>216</v>
      </c>
      <c r="U21">
        <v>3400</v>
      </c>
      <c r="X21">
        <v>5.4</v>
      </c>
      <c r="Y21">
        <v>2</v>
      </c>
    </row>
    <row r="22" spans="2:25" ht="15">
      <c r="B22">
        <v>21</v>
      </c>
      <c r="C22">
        <v>134</v>
      </c>
      <c r="D22">
        <v>1</v>
      </c>
      <c r="E22">
        <v>3</v>
      </c>
      <c r="F22" t="s">
        <v>435</v>
      </c>
      <c r="G22" s="1" t="s">
        <v>436</v>
      </c>
      <c r="H22" s="1" t="s">
        <v>67</v>
      </c>
      <c r="I22" t="s">
        <v>437</v>
      </c>
      <c r="J22" s="1" t="s">
        <v>438</v>
      </c>
      <c r="K22" s="14" t="s">
        <v>448</v>
      </c>
      <c r="L22" s="3" t="s">
        <v>449</v>
      </c>
      <c r="M22" t="s">
        <v>439</v>
      </c>
      <c r="N22" t="s">
        <v>52</v>
      </c>
      <c r="O22">
        <v>2009</v>
      </c>
      <c r="Q22" t="s">
        <v>53</v>
      </c>
      <c r="R22" t="s">
        <v>75</v>
      </c>
      <c r="S22" t="s">
        <v>77</v>
      </c>
      <c r="T22" s="5" t="s">
        <v>442</v>
      </c>
      <c r="U22">
        <v>4000</v>
      </c>
      <c r="X22">
        <v>4.6</v>
      </c>
      <c r="Y22">
        <v>2.7</v>
      </c>
    </row>
    <row r="23" spans="2:20" ht="15">
      <c r="B23">
        <v>22</v>
      </c>
      <c r="C23">
        <v>90</v>
      </c>
      <c r="D23">
        <v>1</v>
      </c>
      <c r="E23">
        <v>3</v>
      </c>
      <c r="F23" t="s">
        <v>283</v>
      </c>
      <c r="G23" s="1" t="s">
        <v>284</v>
      </c>
      <c r="H23" s="1" t="s">
        <v>67</v>
      </c>
      <c r="I23" t="s">
        <v>285</v>
      </c>
      <c r="J23" s="1" t="s">
        <v>286</v>
      </c>
      <c r="K23" t="s">
        <v>371</v>
      </c>
      <c r="L23" s="3" t="s">
        <v>372</v>
      </c>
      <c r="M23" t="s">
        <v>48</v>
      </c>
      <c r="N23" t="s">
        <v>137</v>
      </c>
      <c r="O23">
        <v>2009</v>
      </c>
      <c r="Q23" t="s">
        <v>53</v>
      </c>
      <c r="R23" t="s">
        <v>138</v>
      </c>
      <c r="S23" t="s">
        <v>156</v>
      </c>
      <c r="T23" s="5" t="s">
        <v>293</v>
      </c>
    </row>
    <row r="24" spans="2:25" ht="15">
      <c r="B24">
        <v>23</v>
      </c>
      <c r="C24">
        <v>64</v>
      </c>
      <c r="D24">
        <v>1</v>
      </c>
      <c r="E24">
        <v>3</v>
      </c>
      <c r="F24" t="s">
        <v>220</v>
      </c>
      <c r="G24" s="1" t="s">
        <v>221</v>
      </c>
      <c r="H24" s="1" t="s">
        <v>222</v>
      </c>
      <c r="I24" t="s">
        <v>223</v>
      </c>
      <c r="J24" s="1" t="s">
        <v>224</v>
      </c>
      <c r="K24" s="3" t="s">
        <v>368</v>
      </c>
      <c r="L24" s="2" t="s">
        <v>225</v>
      </c>
      <c r="M24" t="s">
        <v>48</v>
      </c>
      <c r="N24" t="s">
        <v>102</v>
      </c>
      <c r="O24">
        <v>2009</v>
      </c>
      <c r="Q24" t="s">
        <v>53</v>
      </c>
      <c r="R24" t="s">
        <v>228</v>
      </c>
      <c r="S24" t="s">
        <v>230</v>
      </c>
      <c r="T24" s="5" t="s">
        <v>233</v>
      </c>
      <c r="U24">
        <v>1800</v>
      </c>
      <c r="X24">
        <v>4.9</v>
      </c>
      <c r="Y24">
        <v>3</v>
      </c>
    </row>
    <row r="25" spans="2:25" ht="15">
      <c r="B25">
        <v>24</v>
      </c>
      <c r="C25">
        <v>17</v>
      </c>
      <c r="D25">
        <v>1</v>
      </c>
      <c r="E25">
        <v>3</v>
      </c>
      <c r="F25" t="s">
        <v>96</v>
      </c>
      <c r="G25" s="1" t="s">
        <v>97</v>
      </c>
      <c r="H25" s="1" t="s">
        <v>98</v>
      </c>
      <c r="I25" t="s">
        <v>96</v>
      </c>
      <c r="J25" s="1" t="s">
        <v>99</v>
      </c>
      <c r="K25" t="s">
        <v>361</v>
      </c>
      <c r="L25" t="s">
        <v>100</v>
      </c>
      <c r="M25" t="s">
        <v>48</v>
      </c>
      <c r="N25" t="s">
        <v>102</v>
      </c>
      <c r="O25">
        <v>2009</v>
      </c>
      <c r="Q25" t="s">
        <v>53</v>
      </c>
      <c r="R25" t="s">
        <v>55</v>
      </c>
      <c r="S25" t="s">
        <v>58</v>
      </c>
      <c r="T25" s="5" t="s">
        <v>105</v>
      </c>
      <c r="U25">
        <v>5000</v>
      </c>
      <c r="X25">
        <v>5.4</v>
      </c>
      <c r="Y25">
        <v>4.4</v>
      </c>
    </row>
    <row r="26" spans="2:25" ht="15">
      <c r="B26">
        <v>25</v>
      </c>
      <c r="C26">
        <v>51</v>
      </c>
      <c r="D26">
        <v>1</v>
      </c>
      <c r="E26">
        <v>3</v>
      </c>
      <c r="F26" t="s">
        <v>174</v>
      </c>
      <c r="G26" s="1" t="s">
        <v>175</v>
      </c>
      <c r="H26" s="1" t="s">
        <v>176</v>
      </c>
      <c r="I26" t="s">
        <v>177</v>
      </c>
      <c r="J26" s="1" t="s">
        <v>178</v>
      </c>
      <c r="K26" t="s">
        <v>365</v>
      </c>
      <c r="L26" s="2" t="s">
        <v>179</v>
      </c>
      <c r="M26" t="s">
        <v>48</v>
      </c>
      <c r="N26" t="s">
        <v>102</v>
      </c>
      <c r="O26">
        <v>2009</v>
      </c>
      <c r="Q26" t="s">
        <v>53</v>
      </c>
      <c r="R26" t="s">
        <v>186</v>
      </c>
      <c r="S26" t="s">
        <v>187</v>
      </c>
      <c r="T26" s="5" t="s">
        <v>196</v>
      </c>
      <c r="U26">
        <v>7500</v>
      </c>
      <c r="X26">
        <v>4.5</v>
      </c>
      <c r="Y26">
        <v>7.9</v>
      </c>
    </row>
    <row r="27" spans="2:25" ht="15">
      <c r="B27">
        <v>26</v>
      </c>
      <c r="C27">
        <v>65</v>
      </c>
      <c r="D27">
        <v>1</v>
      </c>
      <c r="E27">
        <v>3</v>
      </c>
      <c r="F27" t="s">
        <v>220</v>
      </c>
      <c r="G27" s="1" t="s">
        <v>221</v>
      </c>
      <c r="H27" s="1" t="s">
        <v>222</v>
      </c>
      <c r="I27" t="s">
        <v>223</v>
      </c>
      <c r="J27" s="1" t="s">
        <v>224</v>
      </c>
      <c r="K27" t="s">
        <v>368</v>
      </c>
      <c r="L27" s="2" t="s">
        <v>225</v>
      </c>
      <c r="M27" t="s">
        <v>48</v>
      </c>
      <c r="N27" t="s">
        <v>52</v>
      </c>
      <c r="O27">
        <v>2008</v>
      </c>
      <c r="Q27" t="s">
        <v>53</v>
      </c>
      <c r="R27" t="s">
        <v>36</v>
      </c>
      <c r="S27" t="s">
        <v>38</v>
      </c>
      <c r="T27" s="5" t="s">
        <v>234</v>
      </c>
      <c r="U27">
        <v>500</v>
      </c>
      <c r="X27">
        <v>5.6</v>
      </c>
      <c r="Y27">
        <v>4</v>
      </c>
    </row>
    <row r="28" spans="2:25" ht="15">
      <c r="B28">
        <v>27</v>
      </c>
      <c r="C28">
        <v>27</v>
      </c>
      <c r="D28">
        <v>1</v>
      </c>
      <c r="E28">
        <v>3</v>
      </c>
      <c r="F28" t="s">
        <v>117</v>
      </c>
      <c r="G28" s="1" t="s">
        <v>118</v>
      </c>
      <c r="H28" s="1" t="s">
        <v>119</v>
      </c>
      <c r="I28" t="s">
        <v>120</v>
      </c>
      <c r="J28" s="1" t="s">
        <v>121</v>
      </c>
      <c r="K28" t="s">
        <v>363</v>
      </c>
      <c r="L28" s="2" t="s">
        <v>122</v>
      </c>
      <c r="M28" t="s">
        <v>48</v>
      </c>
      <c r="N28" t="s">
        <v>52</v>
      </c>
      <c r="O28">
        <v>2007</v>
      </c>
      <c r="Q28" t="s">
        <v>53</v>
      </c>
      <c r="R28" t="s">
        <v>123</v>
      </c>
      <c r="S28" t="s">
        <v>124</v>
      </c>
      <c r="T28" s="5" t="s">
        <v>127</v>
      </c>
      <c r="U28">
        <v>600</v>
      </c>
      <c r="X28">
        <v>6.9</v>
      </c>
      <c r="Y28">
        <v>1.7</v>
      </c>
    </row>
    <row r="29" spans="2:25" ht="15">
      <c r="B29">
        <v>28</v>
      </c>
      <c r="C29">
        <v>4</v>
      </c>
      <c r="D29">
        <v>1</v>
      </c>
      <c r="E29">
        <v>3</v>
      </c>
      <c r="F29" t="s">
        <v>40</v>
      </c>
      <c r="G29" s="1" t="s">
        <v>41</v>
      </c>
      <c r="H29" s="1" t="s">
        <v>42</v>
      </c>
      <c r="I29" t="s">
        <v>43</v>
      </c>
      <c r="J29" s="1" t="s">
        <v>44</v>
      </c>
      <c r="K29" s="3" t="s">
        <v>45</v>
      </c>
      <c r="L29" s="16" t="s">
        <v>46</v>
      </c>
      <c r="M29" t="s">
        <v>48</v>
      </c>
      <c r="N29" t="s">
        <v>52</v>
      </c>
      <c r="O29">
        <v>2007</v>
      </c>
      <c r="Q29" t="s">
        <v>53</v>
      </c>
      <c r="R29" t="s">
        <v>54</v>
      </c>
      <c r="S29" t="s">
        <v>56</v>
      </c>
      <c r="T29" s="5">
        <v>723</v>
      </c>
      <c r="U29">
        <v>700</v>
      </c>
      <c r="X29">
        <v>5.2</v>
      </c>
      <c r="Y29">
        <v>2.2</v>
      </c>
    </row>
    <row r="30" spans="2:25" ht="15">
      <c r="B30">
        <v>29</v>
      </c>
      <c r="C30">
        <v>25</v>
      </c>
      <c r="D30">
        <v>1</v>
      </c>
      <c r="E30">
        <v>3</v>
      </c>
      <c r="F30" t="s">
        <v>117</v>
      </c>
      <c r="G30" s="1" t="s">
        <v>118</v>
      </c>
      <c r="H30" s="1" t="s">
        <v>119</v>
      </c>
      <c r="I30" t="s">
        <v>120</v>
      </c>
      <c r="J30" s="1" t="s">
        <v>121</v>
      </c>
      <c r="K30" s="3" t="s">
        <v>363</v>
      </c>
      <c r="L30" s="2" t="s">
        <v>122</v>
      </c>
      <c r="M30" t="s">
        <v>48</v>
      </c>
      <c r="N30" t="s">
        <v>52</v>
      </c>
      <c r="O30">
        <v>2008</v>
      </c>
      <c r="P30" t="s">
        <v>471</v>
      </c>
      <c r="Q30" t="s">
        <v>53</v>
      </c>
      <c r="R30" t="s">
        <v>123</v>
      </c>
      <c r="S30" t="s">
        <v>124</v>
      </c>
      <c r="T30" s="5" t="s">
        <v>125</v>
      </c>
      <c r="U30">
        <v>1000</v>
      </c>
      <c r="X30">
        <v>4.76</v>
      </c>
      <c r="Y30">
        <v>1</v>
      </c>
    </row>
    <row r="31" spans="2:25" ht="15">
      <c r="B31">
        <v>30</v>
      </c>
      <c r="C31">
        <v>125</v>
      </c>
      <c r="D31">
        <v>1</v>
      </c>
      <c r="E31">
        <v>4</v>
      </c>
      <c r="F31" t="s">
        <v>413</v>
      </c>
      <c r="G31" s="1" t="s">
        <v>414</v>
      </c>
      <c r="H31" s="1" t="s">
        <v>222</v>
      </c>
      <c r="I31" t="s">
        <v>415</v>
      </c>
      <c r="J31" s="1" t="s">
        <v>416</v>
      </c>
      <c r="K31" s="14" t="s">
        <v>445</v>
      </c>
      <c r="L31" s="6" t="s">
        <v>446</v>
      </c>
      <c r="M31" t="s">
        <v>50</v>
      </c>
      <c r="N31" t="s">
        <v>52</v>
      </c>
      <c r="O31">
        <v>2009</v>
      </c>
      <c r="Q31" t="s">
        <v>53</v>
      </c>
      <c r="R31" t="s">
        <v>153</v>
      </c>
      <c r="T31" s="5" t="s">
        <v>422</v>
      </c>
      <c r="U31">
        <v>1200</v>
      </c>
      <c r="X31">
        <v>3.81</v>
      </c>
      <c r="Y31">
        <v>1.3</v>
      </c>
    </row>
    <row r="32" spans="2:25" ht="15">
      <c r="B32">
        <v>31</v>
      </c>
      <c r="C32">
        <v>129</v>
      </c>
      <c r="D32">
        <v>1</v>
      </c>
      <c r="E32">
        <v>4</v>
      </c>
      <c r="F32" t="s">
        <v>426</v>
      </c>
      <c r="G32" s="1" t="s">
        <v>427</v>
      </c>
      <c r="H32" s="1" t="s">
        <v>67</v>
      </c>
      <c r="I32" t="s">
        <v>428</v>
      </c>
      <c r="J32" s="1" t="s">
        <v>429</v>
      </c>
      <c r="K32" s="14" t="s">
        <v>447</v>
      </c>
      <c r="L32" s="3" t="s">
        <v>450</v>
      </c>
      <c r="M32" t="s">
        <v>50</v>
      </c>
      <c r="N32" t="s">
        <v>52</v>
      </c>
      <c r="O32">
        <v>2009</v>
      </c>
      <c r="Q32" t="s">
        <v>53</v>
      </c>
      <c r="R32" t="s">
        <v>75</v>
      </c>
      <c r="S32" t="s">
        <v>77</v>
      </c>
      <c r="T32" s="5" t="s">
        <v>431</v>
      </c>
      <c r="U32">
        <v>1430</v>
      </c>
      <c r="X32">
        <v>5.2</v>
      </c>
      <c r="Y32">
        <v>1.4</v>
      </c>
    </row>
    <row r="33" spans="2:25" ht="15">
      <c r="B33">
        <v>32</v>
      </c>
      <c r="C33">
        <v>111</v>
      </c>
      <c r="D33">
        <v>1</v>
      </c>
      <c r="E33">
        <v>4</v>
      </c>
      <c r="F33" t="s">
        <v>386</v>
      </c>
      <c r="G33" s="1" t="s">
        <v>388</v>
      </c>
      <c r="H33" s="1" t="s">
        <v>67</v>
      </c>
      <c r="I33" t="s">
        <v>389</v>
      </c>
      <c r="J33" s="1" t="s">
        <v>390</v>
      </c>
      <c r="K33" s="3" t="s">
        <v>391</v>
      </c>
      <c r="L33" s="4" t="s">
        <v>392</v>
      </c>
      <c r="M33" t="s">
        <v>50</v>
      </c>
      <c r="N33" t="s">
        <v>52</v>
      </c>
      <c r="O33">
        <v>2009</v>
      </c>
      <c r="Q33" t="s">
        <v>53</v>
      </c>
      <c r="R33" t="s">
        <v>75</v>
      </c>
      <c r="S33" t="s">
        <v>251</v>
      </c>
      <c r="T33" s="5" t="s">
        <v>394</v>
      </c>
      <c r="U33">
        <v>400</v>
      </c>
      <c r="X33">
        <v>5.3</v>
      </c>
      <c r="Y33">
        <v>1.9</v>
      </c>
    </row>
    <row r="34" spans="2:25" ht="15">
      <c r="B34">
        <v>33</v>
      </c>
      <c r="C34">
        <v>135</v>
      </c>
      <c r="D34">
        <v>1</v>
      </c>
      <c r="E34">
        <v>4</v>
      </c>
      <c r="F34" t="s">
        <v>435</v>
      </c>
      <c r="G34" s="1" t="s">
        <v>436</v>
      </c>
      <c r="H34" s="1" t="s">
        <v>67</v>
      </c>
      <c r="I34" t="s">
        <v>437</v>
      </c>
      <c r="J34" s="1" t="s">
        <v>438</v>
      </c>
      <c r="K34" s="14" t="s">
        <v>448</v>
      </c>
      <c r="L34" s="3" t="s">
        <v>449</v>
      </c>
      <c r="M34" t="s">
        <v>50</v>
      </c>
      <c r="N34" t="s">
        <v>52</v>
      </c>
      <c r="O34">
        <v>2009</v>
      </c>
      <c r="Q34" t="s">
        <v>53</v>
      </c>
      <c r="R34" t="s">
        <v>75</v>
      </c>
      <c r="S34" t="s">
        <v>77</v>
      </c>
      <c r="T34" s="5" t="s">
        <v>443</v>
      </c>
      <c r="U34">
        <v>5000</v>
      </c>
      <c r="X34">
        <v>4</v>
      </c>
      <c r="Y34">
        <v>1.9</v>
      </c>
    </row>
    <row r="35" spans="2:25" ht="15">
      <c r="B35">
        <v>34</v>
      </c>
      <c r="C35">
        <v>92</v>
      </c>
      <c r="D35">
        <v>1</v>
      </c>
      <c r="E35">
        <v>4</v>
      </c>
      <c r="F35" t="s">
        <v>295</v>
      </c>
      <c r="G35" s="1" t="s">
        <v>296</v>
      </c>
      <c r="H35" s="1" t="s">
        <v>67</v>
      </c>
      <c r="I35" t="s">
        <v>295</v>
      </c>
      <c r="J35" s="1" t="s">
        <v>297</v>
      </c>
      <c r="K35" s="13"/>
      <c r="L35" s="2" t="s">
        <v>298</v>
      </c>
      <c r="M35" t="s">
        <v>50</v>
      </c>
      <c r="N35" t="s">
        <v>52</v>
      </c>
      <c r="O35">
        <v>2009</v>
      </c>
      <c r="Q35" t="s">
        <v>53</v>
      </c>
      <c r="R35" t="s">
        <v>55</v>
      </c>
      <c r="S35" t="s">
        <v>58</v>
      </c>
      <c r="T35" s="5" t="s">
        <v>299</v>
      </c>
      <c r="U35">
        <v>550</v>
      </c>
      <c r="X35">
        <v>6.2</v>
      </c>
      <c r="Y35">
        <v>2.2</v>
      </c>
    </row>
    <row r="36" spans="2:25" ht="15">
      <c r="B36">
        <v>35</v>
      </c>
      <c r="C36">
        <v>35</v>
      </c>
      <c r="D36">
        <v>1</v>
      </c>
      <c r="E36">
        <v>4</v>
      </c>
      <c r="F36" t="s">
        <v>146</v>
      </c>
      <c r="G36" s="1" t="s">
        <v>147</v>
      </c>
      <c r="H36" s="1" t="s">
        <v>67</v>
      </c>
      <c r="I36" t="s">
        <v>148</v>
      </c>
      <c r="J36" s="1" t="s">
        <v>149</v>
      </c>
      <c r="K36" s="2" t="s">
        <v>150</v>
      </c>
      <c r="L36" s="4" t="s">
        <v>151</v>
      </c>
      <c r="M36" t="s">
        <v>50</v>
      </c>
      <c r="N36" t="s">
        <v>52</v>
      </c>
      <c r="O36">
        <v>2009</v>
      </c>
      <c r="Q36" t="s">
        <v>53</v>
      </c>
      <c r="R36" t="s">
        <v>54</v>
      </c>
      <c r="S36" t="s">
        <v>154</v>
      </c>
      <c r="T36" s="5" t="s">
        <v>159</v>
      </c>
      <c r="U36">
        <v>2000</v>
      </c>
      <c r="X36">
        <v>4.9</v>
      </c>
      <c r="Y36">
        <v>2.5</v>
      </c>
    </row>
    <row r="37" spans="2:25" ht="15">
      <c r="B37">
        <v>36</v>
      </c>
      <c r="C37">
        <v>98</v>
      </c>
      <c r="D37">
        <v>1</v>
      </c>
      <c r="E37">
        <v>4</v>
      </c>
      <c r="F37" t="s">
        <v>312</v>
      </c>
      <c r="G37" s="1" t="s">
        <v>313</v>
      </c>
      <c r="H37" s="1" t="s">
        <v>314</v>
      </c>
      <c r="I37" t="s">
        <v>315</v>
      </c>
      <c r="J37" s="1" t="s">
        <v>316</v>
      </c>
      <c r="K37" s="13" t="s">
        <v>374</v>
      </c>
      <c r="L37" s="2" t="s">
        <v>317</v>
      </c>
      <c r="M37" t="s">
        <v>50</v>
      </c>
      <c r="N37" t="s">
        <v>34</v>
      </c>
      <c r="O37">
        <v>2009</v>
      </c>
      <c r="Q37" t="s">
        <v>53</v>
      </c>
      <c r="R37" t="s">
        <v>319</v>
      </c>
      <c r="S37" t="s">
        <v>321</v>
      </c>
      <c r="T37" s="5" t="s">
        <v>324</v>
      </c>
      <c r="U37">
        <v>600</v>
      </c>
      <c r="X37">
        <v>4.9</v>
      </c>
      <c r="Y37">
        <v>2.7</v>
      </c>
    </row>
    <row r="38" spans="2:25" ht="15">
      <c r="B38">
        <v>37</v>
      </c>
      <c r="C38">
        <v>16</v>
      </c>
      <c r="D38">
        <v>1</v>
      </c>
      <c r="E38">
        <v>4</v>
      </c>
      <c r="F38" t="s">
        <v>96</v>
      </c>
      <c r="G38" s="1" t="s">
        <v>97</v>
      </c>
      <c r="H38" s="1" t="s">
        <v>98</v>
      </c>
      <c r="I38" t="s">
        <v>96</v>
      </c>
      <c r="J38" s="1" t="s">
        <v>99</v>
      </c>
      <c r="K38" s="3" t="s">
        <v>361</v>
      </c>
      <c r="L38" s="15" t="s">
        <v>100</v>
      </c>
      <c r="M38" t="s">
        <v>50</v>
      </c>
      <c r="N38" t="s">
        <v>102</v>
      </c>
      <c r="O38">
        <v>2009</v>
      </c>
      <c r="Q38" t="s">
        <v>53</v>
      </c>
      <c r="R38" t="s">
        <v>55</v>
      </c>
      <c r="S38" t="s">
        <v>103</v>
      </c>
      <c r="T38" s="5" t="s">
        <v>104</v>
      </c>
      <c r="U38">
        <v>5000</v>
      </c>
      <c r="X38">
        <v>5.1</v>
      </c>
      <c r="Y38">
        <v>3.5</v>
      </c>
    </row>
    <row r="39" spans="2:25" ht="15">
      <c r="B39">
        <v>38</v>
      </c>
      <c r="C39">
        <v>117</v>
      </c>
      <c r="D39">
        <v>1</v>
      </c>
      <c r="E39">
        <v>4</v>
      </c>
      <c r="F39" t="s">
        <v>403</v>
      </c>
      <c r="G39" s="1" t="s">
        <v>404</v>
      </c>
      <c r="H39" s="1" t="s">
        <v>67</v>
      </c>
      <c r="I39" t="s">
        <v>405</v>
      </c>
      <c r="J39" s="1" t="s">
        <v>406</v>
      </c>
      <c r="K39" s="14" t="s">
        <v>407</v>
      </c>
      <c r="L39" s="16" t="s">
        <v>408</v>
      </c>
      <c r="M39" t="s">
        <v>50</v>
      </c>
      <c r="N39" t="s">
        <v>52</v>
      </c>
      <c r="O39">
        <v>2009</v>
      </c>
      <c r="Q39" t="s">
        <v>53</v>
      </c>
      <c r="R39" t="s">
        <v>75</v>
      </c>
      <c r="S39" t="s">
        <v>409</v>
      </c>
      <c r="T39" s="5" t="s">
        <v>410</v>
      </c>
      <c r="U39">
        <v>550</v>
      </c>
      <c r="X39">
        <v>4.9</v>
      </c>
      <c r="Y39">
        <v>3.5</v>
      </c>
    </row>
    <row r="40" spans="2:25" ht="15">
      <c r="B40">
        <v>39</v>
      </c>
      <c r="C40">
        <v>57</v>
      </c>
      <c r="D40">
        <v>1</v>
      </c>
      <c r="E40">
        <v>4</v>
      </c>
      <c r="F40" t="s">
        <v>206</v>
      </c>
      <c r="G40" s="1" t="s">
        <v>207</v>
      </c>
      <c r="H40" s="1" t="s">
        <v>42</v>
      </c>
      <c r="I40" t="s">
        <v>208</v>
      </c>
      <c r="J40" s="1" t="s">
        <v>209</v>
      </c>
      <c r="K40" s="13" t="s">
        <v>367</v>
      </c>
      <c r="L40" s="2" t="s">
        <v>210</v>
      </c>
      <c r="M40" t="s">
        <v>50</v>
      </c>
      <c r="N40" t="s">
        <v>34</v>
      </c>
      <c r="O40">
        <v>2009</v>
      </c>
      <c r="Q40" t="s">
        <v>53</v>
      </c>
      <c r="R40" t="s">
        <v>55</v>
      </c>
      <c r="T40" s="5" t="s">
        <v>213</v>
      </c>
      <c r="U40">
        <v>4500</v>
      </c>
      <c r="X40">
        <v>5.3</v>
      </c>
      <c r="Y40">
        <v>7</v>
      </c>
    </row>
    <row r="41" spans="2:25" ht="15">
      <c r="B41">
        <v>40</v>
      </c>
      <c r="C41">
        <v>7</v>
      </c>
      <c r="D41">
        <v>1</v>
      </c>
      <c r="E41">
        <v>4</v>
      </c>
      <c r="F41" t="s">
        <v>59</v>
      </c>
      <c r="G41" s="1" t="s">
        <v>60</v>
      </c>
      <c r="H41" s="1" t="s">
        <v>42</v>
      </c>
      <c r="I41" t="s">
        <v>59</v>
      </c>
      <c r="J41" s="1" t="s">
        <v>61</v>
      </c>
      <c r="K41" s="3" t="s">
        <v>358</v>
      </c>
      <c r="L41" s="15" t="s">
        <v>62</v>
      </c>
      <c r="M41" t="s">
        <v>50</v>
      </c>
      <c r="N41" t="s">
        <v>34</v>
      </c>
      <c r="O41">
        <v>2008</v>
      </c>
      <c r="Q41" t="s">
        <v>53</v>
      </c>
      <c r="R41" t="s">
        <v>54</v>
      </c>
      <c r="T41" s="5">
        <v>854</v>
      </c>
      <c r="U41">
        <v>8000</v>
      </c>
      <c r="X41">
        <v>5.07</v>
      </c>
      <c r="Y41">
        <v>1.5</v>
      </c>
    </row>
    <row r="42" spans="2:25" ht="15">
      <c r="B42">
        <v>41</v>
      </c>
      <c r="C42">
        <v>6</v>
      </c>
      <c r="D42">
        <v>1</v>
      </c>
      <c r="E42">
        <v>4</v>
      </c>
      <c r="F42" t="s">
        <v>40</v>
      </c>
      <c r="G42" s="1" t="s">
        <v>41</v>
      </c>
      <c r="H42" s="1" t="s">
        <v>42</v>
      </c>
      <c r="I42" t="s">
        <v>43</v>
      </c>
      <c r="J42" s="1" t="s">
        <v>44</v>
      </c>
      <c r="K42" s="13" t="s">
        <v>45</v>
      </c>
      <c r="L42" s="4" t="s">
        <v>46</v>
      </c>
      <c r="M42" t="s">
        <v>50</v>
      </c>
      <c r="N42" t="s">
        <v>52</v>
      </c>
      <c r="O42">
        <v>2008</v>
      </c>
      <c r="Q42" t="s">
        <v>53</v>
      </c>
      <c r="R42" t="s">
        <v>55</v>
      </c>
      <c r="S42" t="s">
        <v>58</v>
      </c>
      <c r="T42" s="5">
        <v>823</v>
      </c>
      <c r="U42">
        <v>1200</v>
      </c>
      <c r="X42">
        <v>4.6</v>
      </c>
      <c r="Y42">
        <v>2.2</v>
      </c>
    </row>
    <row r="43" spans="2:25" ht="15">
      <c r="B43">
        <v>42</v>
      </c>
      <c r="C43">
        <v>71</v>
      </c>
      <c r="D43">
        <v>5</v>
      </c>
      <c r="E43">
        <v>5</v>
      </c>
      <c r="F43" t="s">
        <v>247</v>
      </c>
      <c r="G43" s="1" t="s">
        <v>248</v>
      </c>
      <c r="H43" s="1" t="s">
        <v>67</v>
      </c>
      <c r="I43" t="s">
        <v>247</v>
      </c>
      <c r="J43" s="1" t="s">
        <v>249</v>
      </c>
      <c r="L43" s="2" t="s">
        <v>250</v>
      </c>
      <c r="M43" t="s">
        <v>101</v>
      </c>
      <c r="N43" t="s">
        <v>52</v>
      </c>
      <c r="O43">
        <v>2009</v>
      </c>
      <c r="Q43" t="s">
        <v>53</v>
      </c>
      <c r="R43" t="s">
        <v>75</v>
      </c>
      <c r="S43" t="s">
        <v>251</v>
      </c>
      <c r="T43" s="5" t="s">
        <v>252</v>
      </c>
      <c r="U43">
        <v>1100</v>
      </c>
      <c r="X43">
        <v>4.7</v>
      </c>
      <c r="Y43">
        <v>1.6</v>
      </c>
    </row>
    <row r="44" spans="2:25" ht="15">
      <c r="B44">
        <v>43</v>
      </c>
      <c r="C44">
        <v>21</v>
      </c>
      <c r="D44">
        <v>5</v>
      </c>
      <c r="E44">
        <v>5</v>
      </c>
      <c r="F44" t="s">
        <v>96</v>
      </c>
      <c r="G44" s="1" t="s">
        <v>97</v>
      </c>
      <c r="H44" s="1" t="s">
        <v>98</v>
      </c>
      <c r="I44" t="s">
        <v>96</v>
      </c>
      <c r="J44" s="1" t="s">
        <v>99</v>
      </c>
      <c r="K44" t="s">
        <v>361</v>
      </c>
      <c r="L44" s="13" t="s">
        <v>100</v>
      </c>
      <c r="M44" t="s">
        <v>101</v>
      </c>
      <c r="N44" t="s">
        <v>52</v>
      </c>
      <c r="O44">
        <v>2009</v>
      </c>
      <c r="Q44" t="s">
        <v>53</v>
      </c>
      <c r="R44" t="s">
        <v>55</v>
      </c>
      <c r="S44" t="s">
        <v>58</v>
      </c>
      <c r="T44" s="5" t="s">
        <v>109</v>
      </c>
      <c r="U44">
        <v>6000</v>
      </c>
      <c r="X44">
        <v>5.6</v>
      </c>
      <c r="Y44">
        <v>1.8</v>
      </c>
    </row>
    <row r="45" spans="2:25" ht="15">
      <c r="B45">
        <v>44</v>
      </c>
      <c r="C45">
        <v>105</v>
      </c>
      <c r="D45">
        <v>5</v>
      </c>
      <c r="E45">
        <v>5</v>
      </c>
      <c r="F45" t="s">
        <v>347</v>
      </c>
      <c r="G45" s="1" t="s">
        <v>348</v>
      </c>
      <c r="H45" s="1" t="s">
        <v>42</v>
      </c>
      <c r="I45" t="s">
        <v>349</v>
      </c>
      <c r="J45" s="1" t="s">
        <v>350</v>
      </c>
      <c r="L45" s="2" t="s">
        <v>351</v>
      </c>
      <c r="M45" t="s">
        <v>101</v>
      </c>
      <c r="N45" t="s">
        <v>52</v>
      </c>
      <c r="O45">
        <v>2009</v>
      </c>
      <c r="Q45" t="s">
        <v>53</v>
      </c>
      <c r="R45" t="s">
        <v>54</v>
      </c>
      <c r="S45" t="s">
        <v>124</v>
      </c>
      <c r="T45" s="5" t="s">
        <v>356</v>
      </c>
      <c r="X45">
        <v>4.8</v>
      </c>
      <c r="Y45">
        <v>1.8</v>
      </c>
    </row>
    <row r="46" spans="2:25" ht="15">
      <c r="B46">
        <v>45</v>
      </c>
      <c r="C46">
        <v>116</v>
      </c>
      <c r="D46">
        <v>5</v>
      </c>
      <c r="E46">
        <v>5</v>
      </c>
      <c r="F46" t="s">
        <v>387</v>
      </c>
      <c r="G46" s="1" t="s">
        <v>398</v>
      </c>
      <c r="H46" s="1" t="s">
        <v>67</v>
      </c>
      <c r="I46" t="s">
        <v>387</v>
      </c>
      <c r="J46" s="1" t="s">
        <v>399</v>
      </c>
      <c r="K46" s="14" t="s">
        <v>400</v>
      </c>
      <c r="L46" s="3" t="s">
        <v>401</v>
      </c>
      <c r="M46" t="s">
        <v>101</v>
      </c>
      <c r="N46" t="s">
        <v>52</v>
      </c>
      <c r="O46">
        <v>2009</v>
      </c>
      <c r="Q46" t="s">
        <v>53</v>
      </c>
      <c r="R46" t="s">
        <v>75</v>
      </c>
      <c r="S46" t="s">
        <v>78</v>
      </c>
      <c r="T46" s="5" t="s">
        <v>402</v>
      </c>
      <c r="U46">
        <v>400</v>
      </c>
      <c r="X46">
        <v>5.2</v>
      </c>
      <c r="Y46">
        <v>1.8</v>
      </c>
    </row>
    <row r="47" spans="2:25" ht="15">
      <c r="B47">
        <v>46</v>
      </c>
      <c r="C47">
        <v>109</v>
      </c>
      <c r="D47">
        <v>5</v>
      </c>
      <c r="E47">
        <v>5</v>
      </c>
      <c r="F47" t="s">
        <v>386</v>
      </c>
      <c r="G47" s="1" t="s">
        <v>388</v>
      </c>
      <c r="H47" s="1" t="s">
        <v>67</v>
      </c>
      <c r="I47" t="s">
        <v>389</v>
      </c>
      <c r="J47" s="1" t="s">
        <v>390</v>
      </c>
      <c r="K47" s="3" t="s">
        <v>391</v>
      </c>
      <c r="L47" s="4" t="s">
        <v>392</v>
      </c>
      <c r="M47" t="s">
        <v>101</v>
      </c>
      <c r="N47" t="s">
        <v>137</v>
      </c>
      <c r="O47">
        <v>2009</v>
      </c>
      <c r="Q47" t="s">
        <v>53</v>
      </c>
      <c r="R47" t="s">
        <v>75</v>
      </c>
      <c r="S47" t="s">
        <v>251</v>
      </c>
      <c r="T47" s="5" t="s">
        <v>218</v>
      </c>
      <c r="U47">
        <v>800</v>
      </c>
      <c r="X47">
        <v>5.2</v>
      </c>
      <c r="Y47">
        <v>2.2</v>
      </c>
    </row>
    <row r="48" spans="2:25" ht="15">
      <c r="B48">
        <v>47</v>
      </c>
      <c r="C48">
        <v>93</v>
      </c>
      <c r="D48">
        <v>5</v>
      </c>
      <c r="E48">
        <v>5</v>
      </c>
      <c r="F48" t="s">
        <v>295</v>
      </c>
      <c r="G48" s="1" t="s">
        <v>296</v>
      </c>
      <c r="H48" s="1" t="s">
        <v>67</v>
      </c>
      <c r="I48" t="s">
        <v>295</v>
      </c>
      <c r="J48" s="1" t="s">
        <v>297</v>
      </c>
      <c r="L48" s="2" t="s">
        <v>298</v>
      </c>
      <c r="M48" t="s">
        <v>101</v>
      </c>
      <c r="N48" t="s">
        <v>52</v>
      </c>
      <c r="O48">
        <v>2009</v>
      </c>
      <c r="Q48" t="s">
        <v>53</v>
      </c>
      <c r="R48" t="s">
        <v>55</v>
      </c>
      <c r="S48" t="s">
        <v>58</v>
      </c>
      <c r="T48" s="5" t="s">
        <v>300</v>
      </c>
      <c r="U48">
        <v>600</v>
      </c>
      <c r="X48">
        <v>0.08</v>
      </c>
      <c r="Y48">
        <v>2.6</v>
      </c>
    </row>
    <row r="49" spans="2:25" ht="15">
      <c r="B49">
        <v>48</v>
      </c>
      <c r="C49">
        <v>77</v>
      </c>
      <c r="D49">
        <v>5</v>
      </c>
      <c r="E49">
        <v>5</v>
      </c>
      <c r="F49" t="s">
        <v>264</v>
      </c>
      <c r="G49" s="1" t="s">
        <v>265</v>
      </c>
      <c r="H49" s="1" t="s">
        <v>266</v>
      </c>
      <c r="I49" t="s">
        <v>267</v>
      </c>
      <c r="J49" s="1" t="s">
        <v>268</v>
      </c>
      <c r="K49" s="14" t="s">
        <v>370</v>
      </c>
      <c r="L49" s="2" t="s">
        <v>269</v>
      </c>
      <c r="M49" t="s">
        <v>101</v>
      </c>
      <c r="N49" t="s">
        <v>52</v>
      </c>
      <c r="O49">
        <v>2009</v>
      </c>
      <c r="Q49" t="s">
        <v>53</v>
      </c>
      <c r="R49" t="s">
        <v>271</v>
      </c>
      <c r="S49" t="s">
        <v>273</v>
      </c>
      <c r="T49" s="5" t="s">
        <v>275</v>
      </c>
      <c r="U49">
        <v>6000</v>
      </c>
      <c r="X49">
        <v>4.8</v>
      </c>
      <c r="Y49">
        <v>2.8</v>
      </c>
    </row>
    <row r="50" spans="2:25" ht="15">
      <c r="B50">
        <v>49</v>
      </c>
      <c r="C50">
        <v>107</v>
      </c>
      <c r="D50">
        <v>5</v>
      </c>
      <c r="E50">
        <v>5</v>
      </c>
      <c r="F50" t="s">
        <v>378</v>
      </c>
      <c r="G50" s="1" t="s">
        <v>380</v>
      </c>
      <c r="H50" t="s">
        <v>29</v>
      </c>
      <c r="I50" t="s">
        <v>381</v>
      </c>
      <c r="J50" s="1" t="s">
        <v>382</v>
      </c>
      <c r="K50" s="14" t="s">
        <v>379</v>
      </c>
      <c r="L50" s="3" t="s">
        <v>383</v>
      </c>
      <c r="M50" t="s">
        <v>101</v>
      </c>
      <c r="N50" t="s">
        <v>52</v>
      </c>
      <c r="O50">
        <v>2009</v>
      </c>
      <c r="Q50" t="s">
        <v>53</v>
      </c>
      <c r="R50" t="s">
        <v>36</v>
      </c>
      <c r="S50" t="s">
        <v>38</v>
      </c>
      <c r="T50" s="5" t="s">
        <v>384</v>
      </c>
      <c r="U50">
        <v>1800</v>
      </c>
      <c r="X50">
        <v>6</v>
      </c>
      <c r="Y50">
        <v>2.8</v>
      </c>
    </row>
    <row r="51" spans="2:25" ht="15">
      <c r="B51">
        <v>50</v>
      </c>
      <c r="C51">
        <v>56</v>
      </c>
      <c r="D51">
        <v>5</v>
      </c>
      <c r="E51">
        <v>5</v>
      </c>
      <c r="F51" t="s">
        <v>206</v>
      </c>
      <c r="G51" s="1" t="s">
        <v>207</v>
      </c>
      <c r="H51" s="1" t="s">
        <v>42</v>
      </c>
      <c r="I51" t="s">
        <v>208</v>
      </c>
      <c r="J51" s="1" t="s">
        <v>209</v>
      </c>
      <c r="K51" s="3" t="s">
        <v>367</v>
      </c>
      <c r="L51" s="2" t="s">
        <v>210</v>
      </c>
      <c r="M51" t="s">
        <v>101</v>
      </c>
      <c r="N51" t="s">
        <v>52</v>
      </c>
      <c r="O51">
        <v>2009</v>
      </c>
      <c r="Q51" t="s">
        <v>53</v>
      </c>
      <c r="R51" t="s">
        <v>54</v>
      </c>
      <c r="T51" s="5" t="s">
        <v>212</v>
      </c>
      <c r="U51">
        <v>2000</v>
      </c>
      <c r="X51">
        <v>5.4</v>
      </c>
      <c r="Y51">
        <v>3</v>
      </c>
    </row>
    <row r="52" spans="2:25" ht="15">
      <c r="B52">
        <v>51</v>
      </c>
      <c r="C52">
        <v>45</v>
      </c>
      <c r="D52">
        <v>5</v>
      </c>
      <c r="E52">
        <v>5</v>
      </c>
      <c r="F52" t="s">
        <v>174</v>
      </c>
      <c r="G52" s="1" t="s">
        <v>175</v>
      </c>
      <c r="H52" s="1" t="s">
        <v>176</v>
      </c>
      <c r="I52" t="s">
        <v>177</v>
      </c>
      <c r="J52" s="1" t="s">
        <v>178</v>
      </c>
      <c r="K52" t="s">
        <v>365</v>
      </c>
      <c r="L52" s="2" t="s">
        <v>179</v>
      </c>
      <c r="M52" t="s">
        <v>101</v>
      </c>
      <c r="N52" t="s">
        <v>52</v>
      </c>
      <c r="O52">
        <v>2009</v>
      </c>
      <c r="Q52" t="s">
        <v>53</v>
      </c>
      <c r="R52" t="s">
        <v>76</v>
      </c>
      <c r="S52" t="s">
        <v>181</v>
      </c>
      <c r="T52" s="5" t="s">
        <v>190</v>
      </c>
      <c r="U52">
        <v>18500</v>
      </c>
      <c r="X52">
        <v>5.2</v>
      </c>
      <c r="Y52">
        <v>7.5</v>
      </c>
    </row>
    <row r="53" spans="2:20" ht="15">
      <c r="B53">
        <v>52</v>
      </c>
      <c r="C53">
        <v>85</v>
      </c>
      <c r="D53">
        <v>5</v>
      </c>
      <c r="E53">
        <v>5</v>
      </c>
      <c r="F53" t="s">
        <v>283</v>
      </c>
      <c r="G53" s="1" t="s">
        <v>284</v>
      </c>
      <c r="H53" s="1" t="s">
        <v>67</v>
      </c>
      <c r="I53" t="s">
        <v>285</v>
      </c>
      <c r="J53" s="1" t="s">
        <v>286</v>
      </c>
      <c r="K53" s="3" t="s">
        <v>371</v>
      </c>
      <c r="L53" s="3" t="s">
        <v>372</v>
      </c>
      <c r="M53" t="s">
        <v>101</v>
      </c>
      <c r="N53" t="s">
        <v>137</v>
      </c>
      <c r="O53">
        <v>2009</v>
      </c>
      <c r="Q53" t="s">
        <v>53</v>
      </c>
      <c r="R53" t="s">
        <v>75</v>
      </c>
      <c r="S53" t="s">
        <v>78</v>
      </c>
      <c r="T53" s="5" t="s">
        <v>288</v>
      </c>
    </row>
    <row r="54" spans="2:25" ht="15">
      <c r="B54">
        <v>53</v>
      </c>
      <c r="C54">
        <v>112</v>
      </c>
      <c r="D54">
        <v>5</v>
      </c>
      <c r="E54">
        <v>5</v>
      </c>
      <c r="F54" t="s">
        <v>386</v>
      </c>
      <c r="G54" s="1" t="s">
        <v>388</v>
      </c>
      <c r="H54" s="1" t="s">
        <v>67</v>
      </c>
      <c r="I54" t="s">
        <v>389</v>
      </c>
      <c r="J54" s="1" t="s">
        <v>390</v>
      </c>
      <c r="K54" s="14" t="s">
        <v>391</v>
      </c>
      <c r="L54" s="16" t="s">
        <v>392</v>
      </c>
      <c r="M54" t="s">
        <v>101</v>
      </c>
      <c r="N54" t="s">
        <v>137</v>
      </c>
      <c r="O54">
        <v>2008</v>
      </c>
      <c r="Q54" t="s">
        <v>53</v>
      </c>
      <c r="R54" t="s">
        <v>75</v>
      </c>
      <c r="S54" t="s">
        <v>251</v>
      </c>
      <c r="T54" s="5" t="s">
        <v>395</v>
      </c>
      <c r="U54">
        <v>3000</v>
      </c>
      <c r="X54">
        <v>6.3</v>
      </c>
      <c r="Y54">
        <v>2.7</v>
      </c>
    </row>
    <row r="55" spans="2:25" ht="15">
      <c r="B55">
        <v>54</v>
      </c>
      <c r="C55">
        <v>124</v>
      </c>
      <c r="D55">
        <v>5</v>
      </c>
      <c r="E55">
        <v>5</v>
      </c>
      <c r="F55" t="s">
        <v>413</v>
      </c>
      <c r="G55" s="1" t="s">
        <v>414</v>
      </c>
      <c r="H55" s="1" t="s">
        <v>222</v>
      </c>
      <c r="I55" t="s">
        <v>415</v>
      </c>
      <c r="J55" s="1" t="s">
        <v>416</v>
      </c>
      <c r="K55" s="14" t="s">
        <v>445</v>
      </c>
      <c r="L55" s="6" t="s">
        <v>446</v>
      </c>
      <c r="M55" t="s">
        <v>101</v>
      </c>
      <c r="N55" t="s">
        <v>34</v>
      </c>
      <c r="O55">
        <v>2008</v>
      </c>
      <c r="Q55" t="s">
        <v>53</v>
      </c>
      <c r="R55" t="s">
        <v>153</v>
      </c>
      <c r="T55" s="5" t="s">
        <v>421</v>
      </c>
      <c r="U55">
        <v>2000</v>
      </c>
      <c r="X55">
        <v>5.14</v>
      </c>
      <c r="Y55">
        <v>3.8</v>
      </c>
    </row>
    <row r="56" spans="2:25" ht="15">
      <c r="B56">
        <v>55</v>
      </c>
      <c r="C56">
        <v>23</v>
      </c>
      <c r="D56">
        <v>5</v>
      </c>
      <c r="E56">
        <v>5</v>
      </c>
      <c r="F56" t="s">
        <v>111</v>
      </c>
      <c r="G56" s="1" t="s">
        <v>112</v>
      </c>
      <c r="H56" s="1" t="s">
        <v>67</v>
      </c>
      <c r="I56" t="s">
        <v>111</v>
      </c>
      <c r="J56" s="1" t="s">
        <v>113</v>
      </c>
      <c r="K56" s="14" t="s">
        <v>362</v>
      </c>
      <c r="L56" s="2" t="s">
        <v>114</v>
      </c>
      <c r="M56" t="s">
        <v>101</v>
      </c>
      <c r="N56" t="s">
        <v>52</v>
      </c>
      <c r="O56">
        <v>2007</v>
      </c>
      <c r="Q56" t="s">
        <v>53</v>
      </c>
      <c r="R56" t="s">
        <v>75</v>
      </c>
      <c r="S56" t="s">
        <v>79</v>
      </c>
      <c r="T56" s="5" t="s">
        <v>115</v>
      </c>
      <c r="U56">
        <v>550</v>
      </c>
      <c r="X56">
        <v>5</v>
      </c>
      <c r="Y56">
        <v>1.6</v>
      </c>
    </row>
    <row r="57" spans="2:25" ht="15">
      <c r="B57">
        <v>56</v>
      </c>
      <c r="C57">
        <v>40</v>
      </c>
      <c r="D57">
        <v>5</v>
      </c>
      <c r="E57">
        <v>5</v>
      </c>
      <c r="F57" t="s">
        <v>164</v>
      </c>
      <c r="G57" s="1" t="s">
        <v>165</v>
      </c>
      <c r="H57" s="1" t="s">
        <v>67</v>
      </c>
      <c r="I57" t="s">
        <v>166</v>
      </c>
      <c r="J57" s="1" t="s">
        <v>167</v>
      </c>
      <c r="K57" s="14" t="s">
        <v>377</v>
      </c>
      <c r="L57" s="2" t="s">
        <v>168</v>
      </c>
      <c r="M57" t="s">
        <v>101</v>
      </c>
      <c r="N57" t="s">
        <v>102</v>
      </c>
      <c r="O57">
        <v>2006</v>
      </c>
      <c r="Q57" t="s">
        <v>53</v>
      </c>
      <c r="R57" t="s">
        <v>75</v>
      </c>
      <c r="S57" t="s">
        <v>77</v>
      </c>
      <c r="T57" s="5" t="s">
        <v>171</v>
      </c>
      <c r="U57">
        <v>280</v>
      </c>
      <c r="X57">
        <v>5.1</v>
      </c>
      <c r="Y57">
        <v>2.2</v>
      </c>
    </row>
    <row r="58" spans="2:25" ht="15">
      <c r="B58">
        <v>57</v>
      </c>
      <c r="C58">
        <v>2</v>
      </c>
      <c r="D58">
        <v>2</v>
      </c>
      <c r="E58">
        <v>6</v>
      </c>
      <c r="F58" t="s">
        <v>27</v>
      </c>
      <c r="G58" s="1" t="s">
        <v>28</v>
      </c>
      <c r="H58" s="1" t="s">
        <v>29</v>
      </c>
      <c r="I58" t="s">
        <v>30</v>
      </c>
      <c r="J58" s="1" t="s">
        <v>31</v>
      </c>
      <c r="K58" s="14" t="s">
        <v>39</v>
      </c>
      <c r="L58" s="15" t="s">
        <v>32</v>
      </c>
      <c r="M58" t="s">
        <v>64</v>
      </c>
      <c r="N58" t="s">
        <v>34</v>
      </c>
      <c r="O58">
        <v>2010</v>
      </c>
      <c r="Q58" t="s">
        <v>35</v>
      </c>
      <c r="R58" t="s">
        <v>36</v>
      </c>
      <c r="S58" t="s">
        <v>38</v>
      </c>
      <c r="T58" s="5">
        <v>280</v>
      </c>
      <c r="U58">
        <v>9000</v>
      </c>
      <c r="X58">
        <v>4.8</v>
      </c>
      <c r="Y58">
        <v>2.3</v>
      </c>
    </row>
    <row r="59" spans="2:25" ht="15">
      <c r="B59">
        <v>58</v>
      </c>
      <c r="C59">
        <v>24</v>
      </c>
      <c r="D59">
        <v>2</v>
      </c>
      <c r="E59">
        <v>6</v>
      </c>
      <c r="F59" t="s">
        <v>111</v>
      </c>
      <c r="G59" s="1" t="s">
        <v>112</v>
      </c>
      <c r="H59" s="1" t="s">
        <v>67</v>
      </c>
      <c r="I59" t="s">
        <v>111</v>
      </c>
      <c r="J59" s="1" t="s">
        <v>113</v>
      </c>
      <c r="K59" t="s">
        <v>362</v>
      </c>
      <c r="L59" s="13" t="s">
        <v>114</v>
      </c>
      <c r="M59" t="s">
        <v>64</v>
      </c>
      <c r="N59" t="s">
        <v>52</v>
      </c>
      <c r="O59">
        <v>2009</v>
      </c>
      <c r="Q59" t="s">
        <v>53</v>
      </c>
      <c r="R59" t="s">
        <v>75</v>
      </c>
      <c r="S59" t="s">
        <v>79</v>
      </c>
      <c r="T59" s="5" t="s">
        <v>116</v>
      </c>
      <c r="U59">
        <v>550</v>
      </c>
      <c r="X59">
        <v>5.6</v>
      </c>
      <c r="Y59">
        <v>1.6</v>
      </c>
    </row>
    <row r="60" spans="2:25" ht="15">
      <c r="B60">
        <v>59</v>
      </c>
      <c r="C60">
        <v>52</v>
      </c>
      <c r="D60">
        <v>2</v>
      </c>
      <c r="E60">
        <v>6</v>
      </c>
      <c r="F60" t="s">
        <v>197</v>
      </c>
      <c r="G60" s="1" t="s">
        <v>198</v>
      </c>
      <c r="H60" s="1" t="s">
        <v>42</v>
      </c>
      <c r="I60" t="s">
        <v>199</v>
      </c>
      <c r="J60" s="1" t="s">
        <v>200</v>
      </c>
      <c r="K60" s="14" t="s">
        <v>366</v>
      </c>
      <c r="L60" s="2" t="s">
        <v>201</v>
      </c>
      <c r="M60" t="s">
        <v>64</v>
      </c>
      <c r="N60" t="s">
        <v>52</v>
      </c>
      <c r="O60">
        <v>2009</v>
      </c>
      <c r="Q60" t="s">
        <v>53</v>
      </c>
      <c r="R60" t="s">
        <v>54</v>
      </c>
      <c r="S60" t="s">
        <v>56</v>
      </c>
      <c r="T60" s="5" t="s">
        <v>202</v>
      </c>
      <c r="U60">
        <v>1100</v>
      </c>
      <c r="X60">
        <v>4.06</v>
      </c>
      <c r="Y60">
        <v>1.6</v>
      </c>
    </row>
    <row r="61" spans="2:25" ht="15">
      <c r="B61">
        <v>60</v>
      </c>
      <c r="C61">
        <v>20</v>
      </c>
      <c r="D61">
        <v>2</v>
      </c>
      <c r="E61">
        <v>6</v>
      </c>
      <c r="F61" t="s">
        <v>96</v>
      </c>
      <c r="G61" s="1" t="s">
        <v>97</v>
      </c>
      <c r="H61" s="1" t="s">
        <v>98</v>
      </c>
      <c r="I61" t="s">
        <v>96</v>
      </c>
      <c r="J61" s="1" t="s">
        <v>99</v>
      </c>
      <c r="K61" t="s">
        <v>361</v>
      </c>
      <c r="L61" s="13" t="s">
        <v>100</v>
      </c>
      <c r="M61" t="s">
        <v>64</v>
      </c>
      <c r="N61" t="s">
        <v>52</v>
      </c>
      <c r="O61">
        <v>2009</v>
      </c>
      <c r="Q61" t="s">
        <v>53</v>
      </c>
      <c r="R61" t="s">
        <v>55</v>
      </c>
      <c r="S61" t="s">
        <v>58</v>
      </c>
      <c r="T61" s="5" t="s">
        <v>108</v>
      </c>
      <c r="U61">
        <v>4000</v>
      </c>
      <c r="X61">
        <v>4.9</v>
      </c>
      <c r="Y61">
        <v>1.9</v>
      </c>
    </row>
    <row r="62" spans="2:25" ht="15">
      <c r="B62">
        <v>61</v>
      </c>
      <c r="C62">
        <v>97</v>
      </c>
      <c r="D62">
        <v>2</v>
      </c>
      <c r="E62">
        <v>6</v>
      </c>
      <c r="F62" t="s">
        <v>312</v>
      </c>
      <c r="G62" s="1" t="s">
        <v>313</v>
      </c>
      <c r="H62" s="1" t="s">
        <v>314</v>
      </c>
      <c r="I62" t="s">
        <v>315</v>
      </c>
      <c r="J62" s="1" t="s">
        <v>316</v>
      </c>
      <c r="K62" t="s">
        <v>374</v>
      </c>
      <c r="L62" s="2" t="s">
        <v>317</v>
      </c>
      <c r="M62" t="s">
        <v>64</v>
      </c>
      <c r="N62" t="s">
        <v>34</v>
      </c>
      <c r="O62">
        <v>2009</v>
      </c>
      <c r="Q62" t="s">
        <v>53</v>
      </c>
      <c r="R62" t="s">
        <v>318</v>
      </c>
      <c r="S62" t="s">
        <v>320</v>
      </c>
      <c r="T62" s="5" t="s">
        <v>323</v>
      </c>
      <c r="U62">
        <v>4000</v>
      </c>
      <c r="X62">
        <v>4.4</v>
      </c>
      <c r="Y62">
        <v>2.5</v>
      </c>
    </row>
    <row r="63" spans="2:25" ht="15">
      <c r="B63">
        <v>62</v>
      </c>
      <c r="C63">
        <v>14</v>
      </c>
      <c r="D63">
        <v>2</v>
      </c>
      <c r="E63">
        <v>6</v>
      </c>
      <c r="F63" t="s">
        <v>86</v>
      </c>
      <c r="G63" s="1" t="s">
        <v>87</v>
      </c>
      <c r="H63" s="1" t="s">
        <v>67</v>
      </c>
      <c r="I63" t="s">
        <v>88</v>
      </c>
      <c r="J63" s="1" t="s">
        <v>89</v>
      </c>
      <c r="K63" s="3" t="s">
        <v>376</v>
      </c>
      <c r="L63" s="2" t="s">
        <v>90</v>
      </c>
      <c r="M63" t="s">
        <v>64</v>
      </c>
      <c r="N63" t="s">
        <v>52</v>
      </c>
      <c r="O63">
        <v>2009</v>
      </c>
      <c r="Q63" t="s">
        <v>53</v>
      </c>
      <c r="R63" t="s">
        <v>91</v>
      </c>
      <c r="S63" t="s">
        <v>92</v>
      </c>
      <c r="T63" s="5" t="s">
        <v>94</v>
      </c>
      <c r="U63">
        <v>7500</v>
      </c>
      <c r="X63">
        <v>5.3</v>
      </c>
      <c r="Y63">
        <v>4.2</v>
      </c>
    </row>
    <row r="64" spans="2:25" ht="15">
      <c r="B64">
        <v>63</v>
      </c>
      <c r="C64">
        <v>46</v>
      </c>
      <c r="D64">
        <v>2</v>
      </c>
      <c r="E64">
        <v>6</v>
      </c>
      <c r="F64" t="s">
        <v>174</v>
      </c>
      <c r="G64" s="1" t="s">
        <v>175</v>
      </c>
      <c r="H64" s="1" t="s">
        <v>176</v>
      </c>
      <c r="I64" t="s">
        <v>177</v>
      </c>
      <c r="J64" s="1" t="s">
        <v>178</v>
      </c>
      <c r="K64" t="s">
        <v>365</v>
      </c>
      <c r="L64" s="2" t="s">
        <v>179</v>
      </c>
      <c r="M64" t="s">
        <v>64</v>
      </c>
      <c r="N64" t="s">
        <v>52</v>
      </c>
      <c r="O64">
        <v>2009</v>
      </c>
      <c r="Q64" t="s">
        <v>53</v>
      </c>
      <c r="R64" t="s">
        <v>76</v>
      </c>
      <c r="S64" t="s">
        <v>182</v>
      </c>
      <c r="T64" s="5" t="s">
        <v>191</v>
      </c>
      <c r="U64">
        <v>13000</v>
      </c>
      <c r="X64">
        <v>4.3</v>
      </c>
      <c r="Y64">
        <v>8.4</v>
      </c>
    </row>
    <row r="65" spans="2:20" ht="15">
      <c r="B65">
        <v>64</v>
      </c>
      <c r="C65">
        <v>87</v>
      </c>
      <c r="D65">
        <v>2</v>
      </c>
      <c r="E65">
        <v>6</v>
      </c>
      <c r="F65" t="s">
        <v>283</v>
      </c>
      <c r="G65" s="1" t="s">
        <v>284</v>
      </c>
      <c r="H65" s="1" t="s">
        <v>67</v>
      </c>
      <c r="I65" t="s">
        <v>285</v>
      </c>
      <c r="J65" s="1" t="s">
        <v>286</v>
      </c>
      <c r="K65" t="s">
        <v>371</v>
      </c>
      <c r="L65" s="3" t="s">
        <v>372</v>
      </c>
      <c r="M65" t="s">
        <v>64</v>
      </c>
      <c r="N65" t="s">
        <v>137</v>
      </c>
      <c r="O65">
        <v>2009</v>
      </c>
      <c r="Q65" t="s">
        <v>53</v>
      </c>
      <c r="R65" t="s">
        <v>75</v>
      </c>
      <c r="S65" t="s">
        <v>77</v>
      </c>
      <c r="T65" s="5" t="s">
        <v>290</v>
      </c>
    </row>
    <row r="66" spans="2:25" ht="15">
      <c r="B66">
        <v>65</v>
      </c>
      <c r="C66">
        <v>8</v>
      </c>
      <c r="D66">
        <v>2</v>
      </c>
      <c r="E66">
        <v>6</v>
      </c>
      <c r="F66" t="s">
        <v>59</v>
      </c>
      <c r="G66" s="1" t="s">
        <v>60</v>
      </c>
      <c r="H66" s="1" t="s">
        <v>42</v>
      </c>
      <c r="I66" t="s">
        <v>59</v>
      </c>
      <c r="J66" s="1" t="s">
        <v>61</v>
      </c>
      <c r="K66" s="13" t="s">
        <v>358</v>
      </c>
      <c r="L66" s="2" t="s">
        <v>62</v>
      </c>
      <c r="M66" t="s">
        <v>63</v>
      </c>
      <c r="N66" t="s">
        <v>34</v>
      </c>
      <c r="O66">
        <v>2008</v>
      </c>
      <c r="Q66" t="s">
        <v>53</v>
      </c>
      <c r="R66" t="s">
        <v>54</v>
      </c>
      <c r="T66" s="5">
        <v>851</v>
      </c>
      <c r="U66">
        <v>3500</v>
      </c>
      <c r="X66">
        <v>4.35</v>
      </c>
      <c r="Y66">
        <v>1.4</v>
      </c>
    </row>
    <row r="67" spans="2:25" ht="15">
      <c r="B67">
        <v>66</v>
      </c>
      <c r="C67">
        <v>28</v>
      </c>
      <c r="D67">
        <v>4</v>
      </c>
      <c r="E67">
        <v>7</v>
      </c>
      <c r="F67" t="s">
        <v>128</v>
      </c>
      <c r="G67" s="1" t="s">
        <v>129</v>
      </c>
      <c r="H67" s="1" t="s">
        <v>130</v>
      </c>
      <c r="I67" t="s">
        <v>131</v>
      </c>
      <c r="J67" s="1" t="s">
        <v>132</v>
      </c>
      <c r="K67" s="3" t="s">
        <v>364</v>
      </c>
      <c r="L67" s="2" t="s">
        <v>133</v>
      </c>
      <c r="M67" t="s">
        <v>134</v>
      </c>
      <c r="N67" t="s">
        <v>137</v>
      </c>
      <c r="O67">
        <v>2009</v>
      </c>
      <c r="Q67" t="s">
        <v>53</v>
      </c>
      <c r="R67" t="s">
        <v>138</v>
      </c>
      <c r="S67" t="s">
        <v>139</v>
      </c>
      <c r="T67" s="5" t="s">
        <v>140</v>
      </c>
      <c r="U67">
        <v>1000</v>
      </c>
      <c r="X67">
        <v>4.7</v>
      </c>
      <c r="Y67">
        <v>1.3</v>
      </c>
    </row>
    <row r="68" spans="2:25" ht="15">
      <c r="B68">
        <v>67</v>
      </c>
      <c r="C68">
        <v>103</v>
      </c>
      <c r="D68">
        <v>4</v>
      </c>
      <c r="E68">
        <v>7</v>
      </c>
      <c r="F68" t="s">
        <v>347</v>
      </c>
      <c r="G68" s="1" t="s">
        <v>348</v>
      </c>
      <c r="H68" s="1" t="s">
        <v>42</v>
      </c>
      <c r="I68" t="s">
        <v>349</v>
      </c>
      <c r="J68" s="1" t="s">
        <v>350</v>
      </c>
      <c r="K68" s="13"/>
      <c r="L68" s="15" t="s">
        <v>351</v>
      </c>
      <c r="M68" t="s">
        <v>74</v>
      </c>
      <c r="N68" t="s">
        <v>102</v>
      </c>
      <c r="O68">
        <v>2009</v>
      </c>
      <c r="Q68" t="s">
        <v>53</v>
      </c>
      <c r="R68" t="s">
        <v>54</v>
      </c>
      <c r="S68" t="s">
        <v>352</v>
      </c>
      <c r="T68" s="5" t="s">
        <v>354</v>
      </c>
      <c r="X68">
        <v>4.3</v>
      </c>
      <c r="Y68">
        <v>1.4</v>
      </c>
    </row>
    <row r="69" spans="2:25" ht="15">
      <c r="B69">
        <v>68</v>
      </c>
      <c r="C69">
        <v>108</v>
      </c>
      <c r="D69">
        <v>4</v>
      </c>
      <c r="E69">
        <v>7</v>
      </c>
      <c r="F69" t="s">
        <v>378</v>
      </c>
      <c r="G69" s="1" t="s">
        <v>380</v>
      </c>
      <c r="H69" t="s">
        <v>29</v>
      </c>
      <c r="I69" t="s">
        <v>381</v>
      </c>
      <c r="J69" s="1" t="s">
        <v>382</v>
      </c>
      <c r="K69" t="s">
        <v>379</v>
      </c>
      <c r="L69" s="3" t="s">
        <v>383</v>
      </c>
      <c r="M69" t="s">
        <v>74</v>
      </c>
      <c r="N69" t="s">
        <v>102</v>
      </c>
      <c r="O69">
        <v>2009</v>
      </c>
      <c r="P69" t="s">
        <v>471</v>
      </c>
      <c r="Q69" t="s">
        <v>53</v>
      </c>
      <c r="R69" t="s">
        <v>36</v>
      </c>
      <c r="S69" t="s">
        <v>38</v>
      </c>
      <c r="T69" s="5" t="s">
        <v>385</v>
      </c>
      <c r="U69">
        <v>650</v>
      </c>
      <c r="X69">
        <v>5.3</v>
      </c>
      <c r="Y69">
        <v>1.8</v>
      </c>
    </row>
    <row r="70" spans="2:25" ht="15">
      <c r="B70">
        <v>69</v>
      </c>
      <c r="C70">
        <v>59</v>
      </c>
      <c r="D70">
        <v>4</v>
      </c>
      <c r="E70">
        <v>7</v>
      </c>
      <c r="F70" t="s">
        <v>206</v>
      </c>
      <c r="G70" s="1" t="s">
        <v>207</v>
      </c>
      <c r="H70" s="1" t="s">
        <v>42</v>
      </c>
      <c r="I70" t="s">
        <v>208</v>
      </c>
      <c r="J70" s="1" t="s">
        <v>209</v>
      </c>
      <c r="K70" t="s">
        <v>367</v>
      </c>
      <c r="L70" s="2" t="s">
        <v>210</v>
      </c>
      <c r="M70" t="s">
        <v>74</v>
      </c>
      <c r="N70" t="s">
        <v>102</v>
      </c>
      <c r="O70">
        <v>2009</v>
      </c>
      <c r="Q70" t="s">
        <v>53</v>
      </c>
      <c r="R70" t="s">
        <v>54</v>
      </c>
      <c r="T70" s="5" t="s">
        <v>215</v>
      </c>
      <c r="U70">
        <v>2800</v>
      </c>
      <c r="X70">
        <v>5.5</v>
      </c>
      <c r="Y70">
        <v>2</v>
      </c>
    </row>
    <row r="71" spans="2:25" ht="15">
      <c r="B71">
        <v>70</v>
      </c>
      <c r="C71">
        <v>36</v>
      </c>
      <c r="D71">
        <v>4</v>
      </c>
      <c r="E71">
        <v>7</v>
      </c>
      <c r="F71" t="s">
        <v>146</v>
      </c>
      <c r="G71" s="1" t="s">
        <v>147</v>
      </c>
      <c r="H71" s="1" t="s">
        <v>67</v>
      </c>
      <c r="I71" t="s">
        <v>148</v>
      </c>
      <c r="J71" s="1" t="s">
        <v>149</v>
      </c>
      <c r="K71" s="15" t="s">
        <v>150</v>
      </c>
      <c r="L71" s="16" t="s">
        <v>151</v>
      </c>
      <c r="M71" t="s">
        <v>74</v>
      </c>
      <c r="N71" t="s">
        <v>52</v>
      </c>
      <c r="O71">
        <v>2009</v>
      </c>
      <c r="Q71" t="s">
        <v>53</v>
      </c>
      <c r="T71" s="5" t="s">
        <v>160</v>
      </c>
      <c r="U71">
        <v>21000</v>
      </c>
      <c r="X71">
        <v>4.8</v>
      </c>
      <c r="Y71">
        <v>2.1</v>
      </c>
    </row>
    <row r="72" spans="2:25" ht="15">
      <c r="B72">
        <v>71</v>
      </c>
      <c r="C72">
        <v>15</v>
      </c>
      <c r="D72">
        <v>4</v>
      </c>
      <c r="E72">
        <v>7</v>
      </c>
      <c r="F72" t="s">
        <v>86</v>
      </c>
      <c r="G72" s="1" t="s">
        <v>87</v>
      </c>
      <c r="H72" s="1" t="s">
        <v>67</v>
      </c>
      <c r="I72" t="s">
        <v>88</v>
      </c>
      <c r="J72" s="1" t="s">
        <v>89</v>
      </c>
      <c r="K72" s="14" t="s">
        <v>376</v>
      </c>
      <c r="L72" s="2" t="s">
        <v>90</v>
      </c>
      <c r="M72" t="s">
        <v>74</v>
      </c>
      <c r="N72" t="s">
        <v>52</v>
      </c>
      <c r="O72">
        <v>2009</v>
      </c>
      <c r="Q72" t="s">
        <v>53</v>
      </c>
      <c r="R72" t="s">
        <v>91</v>
      </c>
      <c r="S72" t="s">
        <v>93</v>
      </c>
      <c r="T72" s="5" t="s">
        <v>95</v>
      </c>
      <c r="U72">
        <v>3000</v>
      </c>
      <c r="X72">
        <v>5.4</v>
      </c>
      <c r="Y72">
        <v>2.5</v>
      </c>
    </row>
    <row r="73" spans="2:25" ht="15">
      <c r="B73">
        <v>72</v>
      </c>
      <c r="C73">
        <v>115</v>
      </c>
      <c r="D73">
        <v>4</v>
      </c>
      <c r="E73">
        <v>7</v>
      </c>
      <c r="F73" t="s">
        <v>386</v>
      </c>
      <c r="G73" s="1" t="s">
        <v>388</v>
      </c>
      <c r="H73" s="1" t="s">
        <v>67</v>
      </c>
      <c r="I73" t="s">
        <v>389</v>
      </c>
      <c r="J73" s="1" t="s">
        <v>390</v>
      </c>
      <c r="K73" s="3" t="s">
        <v>391</v>
      </c>
      <c r="L73" s="4" t="s">
        <v>392</v>
      </c>
      <c r="M73" t="s">
        <v>74</v>
      </c>
      <c r="N73" t="s">
        <v>137</v>
      </c>
      <c r="O73">
        <v>2009</v>
      </c>
      <c r="Q73" t="s">
        <v>53</v>
      </c>
      <c r="R73" t="s">
        <v>75</v>
      </c>
      <c r="S73" t="s">
        <v>287</v>
      </c>
      <c r="T73" s="5" t="s">
        <v>397</v>
      </c>
      <c r="U73">
        <v>800</v>
      </c>
      <c r="X73">
        <v>5.2</v>
      </c>
      <c r="Y73">
        <v>2.6</v>
      </c>
    </row>
    <row r="74" spans="2:25" ht="15">
      <c r="B74">
        <v>73</v>
      </c>
      <c r="C74">
        <v>13</v>
      </c>
      <c r="D74">
        <v>4</v>
      </c>
      <c r="E74">
        <v>7</v>
      </c>
      <c r="F74" t="s">
        <v>65</v>
      </c>
      <c r="G74" s="1" t="s">
        <v>66</v>
      </c>
      <c r="H74" s="1" t="s">
        <v>67</v>
      </c>
      <c r="I74" t="s">
        <v>68</v>
      </c>
      <c r="J74" s="1" t="s">
        <v>69</v>
      </c>
      <c r="K74" t="s">
        <v>359</v>
      </c>
      <c r="L74" s="13" t="s">
        <v>360</v>
      </c>
      <c r="M74" t="s">
        <v>74</v>
      </c>
      <c r="N74" t="s">
        <v>52</v>
      </c>
      <c r="O74">
        <v>2009</v>
      </c>
      <c r="Q74" t="s">
        <v>53</v>
      </c>
      <c r="R74" t="s">
        <v>75</v>
      </c>
      <c r="S74" t="s">
        <v>77</v>
      </c>
      <c r="T74" s="5" t="s">
        <v>85</v>
      </c>
      <c r="U74">
        <v>700</v>
      </c>
      <c r="X74">
        <v>4.7</v>
      </c>
      <c r="Y74">
        <v>2.7</v>
      </c>
    </row>
    <row r="75" spans="2:25" ht="15">
      <c r="B75">
        <v>74</v>
      </c>
      <c r="C75">
        <v>139</v>
      </c>
      <c r="D75">
        <v>4</v>
      </c>
      <c r="E75">
        <v>7</v>
      </c>
      <c r="F75" t="s">
        <v>451</v>
      </c>
      <c r="G75" s="1" t="s">
        <v>452</v>
      </c>
      <c r="H75" s="1" t="s">
        <v>453</v>
      </c>
      <c r="I75" t="s">
        <v>454</v>
      </c>
      <c r="J75" s="1" t="s">
        <v>455</v>
      </c>
      <c r="K75" s="3" t="s">
        <v>462</v>
      </c>
      <c r="L75" s="14" t="s">
        <v>463</v>
      </c>
      <c r="M75" t="s">
        <v>74</v>
      </c>
      <c r="N75" t="s">
        <v>102</v>
      </c>
      <c r="O75">
        <v>2009</v>
      </c>
      <c r="Q75" t="s">
        <v>53</v>
      </c>
      <c r="R75" t="s">
        <v>457</v>
      </c>
      <c r="S75" t="s">
        <v>459</v>
      </c>
      <c r="T75" s="5" t="s">
        <v>461</v>
      </c>
      <c r="U75">
        <v>5000</v>
      </c>
      <c r="X75">
        <v>4.4</v>
      </c>
      <c r="Y75">
        <v>2.9</v>
      </c>
    </row>
    <row r="76" spans="2:25" ht="15">
      <c r="B76">
        <v>75</v>
      </c>
      <c r="C76">
        <v>50</v>
      </c>
      <c r="D76">
        <v>4</v>
      </c>
      <c r="E76">
        <v>7</v>
      </c>
      <c r="F76" t="s">
        <v>174</v>
      </c>
      <c r="G76" s="1" t="s">
        <v>175</v>
      </c>
      <c r="H76" s="1" t="s">
        <v>176</v>
      </c>
      <c r="I76" t="s">
        <v>177</v>
      </c>
      <c r="J76" s="1" t="s">
        <v>178</v>
      </c>
      <c r="K76" t="s">
        <v>365</v>
      </c>
      <c r="L76" s="2" t="s">
        <v>179</v>
      </c>
      <c r="M76" t="s">
        <v>74</v>
      </c>
      <c r="N76" t="s">
        <v>102</v>
      </c>
      <c r="O76">
        <v>2009</v>
      </c>
      <c r="Q76" t="s">
        <v>53</v>
      </c>
      <c r="R76" t="s">
        <v>76</v>
      </c>
      <c r="S76" t="s">
        <v>185</v>
      </c>
      <c r="T76" s="5" t="s">
        <v>195</v>
      </c>
      <c r="U76">
        <v>9000</v>
      </c>
      <c r="X76">
        <v>4.8</v>
      </c>
      <c r="Y76">
        <v>7.8</v>
      </c>
    </row>
    <row r="77" spans="2:20" ht="15">
      <c r="B77">
        <v>76</v>
      </c>
      <c r="C77">
        <v>91</v>
      </c>
      <c r="D77">
        <v>4</v>
      </c>
      <c r="E77">
        <v>7</v>
      </c>
      <c r="F77" t="s">
        <v>283</v>
      </c>
      <c r="G77" s="1" t="s">
        <v>284</v>
      </c>
      <c r="H77" s="1" t="s">
        <v>67</v>
      </c>
      <c r="I77" t="s">
        <v>285</v>
      </c>
      <c r="J77" s="1" t="s">
        <v>286</v>
      </c>
      <c r="K77" t="s">
        <v>371</v>
      </c>
      <c r="L77" s="3" t="s">
        <v>372</v>
      </c>
      <c r="M77" t="s">
        <v>74</v>
      </c>
      <c r="N77" t="s">
        <v>137</v>
      </c>
      <c r="O77">
        <v>2009</v>
      </c>
      <c r="Q77" t="s">
        <v>53</v>
      </c>
      <c r="R77" t="s">
        <v>75</v>
      </c>
      <c r="S77" t="s">
        <v>77</v>
      </c>
      <c r="T77" s="5" t="s">
        <v>294</v>
      </c>
    </row>
    <row r="78" spans="2:25" ht="15">
      <c r="B78">
        <v>77</v>
      </c>
      <c r="C78">
        <v>70</v>
      </c>
      <c r="D78">
        <v>4</v>
      </c>
      <c r="E78">
        <v>7</v>
      </c>
      <c r="F78" t="s">
        <v>238</v>
      </c>
      <c r="G78" s="1" t="s">
        <v>239</v>
      </c>
      <c r="H78" s="1" t="s">
        <v>130</v>
      </c>
      <c r="I78" t="s">
        <v>240</v>
      </c>
      <c r="J78" s="1" t="s">
        <v>241</v>
      </c>
      <c r="K78" t="s">
        <v>369</v>
      </c>
      <c r="L78" s="2" t="s">
        <v>242</v>
      </c>
      <c r="M78" t="s">
        <v>244</v>
      </c>
      <c r="N78" t="s">
        <v>52</v>
      </c>
      <c r="O78">
        <v>2008</v>
      </c>
      <c r="Q78" t="s">
        <v>53</v>
      </c>
      <c r="R78" t="s">
        <v>138</v>
      </c>
      <c r="S78" t="s">
        <v>156</v>
      </c>
      <c r="T78" s="5" t="s">
        <v>245</v>
      </c>
      <c r="U78">
        <v>400</v>
      </c>
      <c r="X78">
        <v>4.91</v>
      </c>
      <c r="Y78">
        <v>2.6</v>
      </c>
    </row>
    <row r="79" spans="2:25" ht="15">
      <c r="B79">
        <v>78</v>
      </c>
      <c r="C79">
        <v>68</v>
      </c>
      <c r="D79">
        <v>4</v>
      </c>
      <c r="E79">
        <v>7</v>
      </c>
      <c r="F79" t="s">
        <v>220</v>
      </c>
      <c r="G79" s="1" t="s">
        <v>221</v>
      </c>
      <c r="H79" s="1" t="s">
        <v>222</v>
      </c>
      <c r="I79" t="s">
        <v>223</v>
      </c>
      <c r="J79" s="1" t="s">
        <v>224</v>
      </c>
      <c r="K79" s="13" t="s">
        <v>368</v>
      </c>
      <c r="L79" s="2" t="s">
        <v>225</v>
      </c>
      <c r="M79" t="s">
        <v>74</v>
      </c>
      <c r="N79" t="s">
        <v>52</v>
      </c>
      <c r="O79">
        <v>2008</v>
      </c>
      <c r="Q79" t="s">
        <v>53</v>
      </c>
      <c r="R79" t="s">
        <v>229</v>
      </c>
      <c r="S79" t="s">
        <v>232</v>
      </c>
      <c r="T79" s="5" t="s">
        <v>237</v>
      </c>
      <c r="U79">
        <v>600</v>
      </c>
      <c r="X79">
        <v>4.9</v>
      </c>
      <c r="Y79">
        <v>3</v>
      </c>
    </row>
    <row r="80" spans="2:25" ht="15">
      <c r="B80">
        <v>79</v>
      </c>
      <c r="C80">
        <v>106</v>
      </c>
      <c r="D80">
        <v>4</v>
      </c>
      <c r="E80">
        <v>7</v>
      </c>
      <c r="F80" t="s">
        <v>347</v>
      </c>
      <c r="G80" s="1" t="s">
        <v>348</v>
      </c>
      <c r="H80" s="1" t="s">
        <v>42</v>
      </c>
      <c r="I80" t="s">
        <v>349</v>
      </c>
      <c r="J80" s="1" t="s">
        <v>350</v>
      </c>
      <c r="K80" s="13"/>
      <c r="L80" s="15" t="s">
        <v>351</v>
      </c>
      <c r="M80" t="s">
        <v>74</v>
      </c>
      <c r="N80" t="s">
        <v>52</v>
      </c>
      <c r="O80">
        <v>2007</v>
      </c>
      <c r="P80" t="s">
        <v>471</v>
      </c>
      <c r="Q80" t="s">
        <v>53</v>
      </c>
      <c r="R80" t="s">
        <v>54</v>
      </c>
      <c r="S80" t="s">
        <v>352</v>
      </c>
      <c r="T80" s="5" t="s">
        <v>357</v>
      </c>
      <c r="X80">
        <v>4</v>
      </c>
      <c r="Y80">
        <v>1.4</v>
      </c>
    </row>
    <row r="81" spans="2:25" ht="15">
      <c r="B81">
        <v>80</v>
      </c>
      <c r="C81">
        <v>83</v>
      </c>
      <c r="D81">
        <v>4</v>
      </c>
      <c r="E81">
        <v>7</v>
      </c>
      <c r="F81" t="s">
        <v>264</v>
      </c>
      <c r="G81" s="1" t="s">
        <v>265</v>
      </c>
      <c r="H81" s="1" t="s">
        <v>266</v>
      </c>
      <c r="I81" t="s">
        <v>267</v>
      </c>
      <c r="J81" s="1" t="s">
        <v>268</v>
      </c>
      <c r="K81" t="s">
        <v>370</v>
      </c>
      <c r="L81" s="2" t="s">
        <v>269</v>
      </c>
      <c r="M81" t="s">
        <v>74</v>
      </c>
      <c r="N81" t="s">
        <v>102</v>
      </c>
      <c r="O81">
        <v>2007</v>
      </c>
      <c r="Q81" t="s">
        <v>53</v>
      </c>
      <c r="R81" t="s">
        <v>272</v>
      </c>
      <c r="S81" t="s">
        <v>274</v>
      </c>
      <c r="T81" s="5" t="s">
        <v>281</v>
      </c>
      <c r="U81">
        <v>600</v>
      </c>
      <c r="X81">
        <v>4.4</v>
      </c>
      <c r="Y81">
        <v>2.8</v>
      </c>
    </row>
    <row r="82" spans="2:25" ht="15">
      <c r="B82">
        <v>81</v>
      </c>
      <c r="C82">
        <v>29</v>
      </c>
      <c r="D82">
        <v>4</v>
      </c>
      <c r="E82">
        <v>7</v>
      </c>
      <c r="F82" t="s">
        <v>128</v>
      </c>
      <c r="G82" s="1" t="s">
        <v>129</v>
      </c>
      <c r="H82" s="1" t="s">
        <v>130</v>
      </c>
      <c r="I82" t="s">
        <v>131</v>
      </c>
      <c r="J82" s="1" t="s">
        <v>132</v>
      </c>
      <c r="K82" s="13" t="s">
        <v>364</v>
      </c>
      <c r="L82" s="2" t="s">
        <v>133</v>
      </c>
      <c r="M82" t="s">
        <v>135</v>
      </c>
      <c r="N82" t="s">
        <v>137</v>
      </c>
      <c r="O82">
        <v>2006</v>
      </c>
      <c r="Q82" t="s">
        <v>53</v>
      </c>
      <c r="R82" t="s">
        <v>138</v>
      </c>
      <c r="S82" t="s">
        <v>139</v>
      </c>
      <c r="T82" s="5" t="s">
        <v>141</v>
      </c>
      <c r="U82">
        <v>2500</v>
      </c>
      <c r="X82">
        <v>5.7</v>
      </c>
      <c r="Y82">
        <v>1.8</v>
      </c>
    </row>
    <row r="83" spans="2:25" ht="15">
      <c r="B83">
        <v>82</v>
      </c>
      <c r="C83">
        <v>30</v>
      </c>
      <c r="D83">
        <v>4</v>
      </c>
      <c r="E83">
        <v>7</v>
      </c>
      <c r="F83" t="s">
        <v>128</v>
      </c>
      <c r="G83" s="1" t="s">
        <v>129</v>
      </c>
      <c r="H83" s="1" t="s">
        <v>130</v>
      </c>
      <c r="I83" t="s">
        <v>131</v>
      </c>
      <c r="J83" s="1" t="s">
        <v>132</v>
      </c>
      <c r="K83" t="s">
        <v>364</v>
      </c>
      <c r="L83" s="2" t="s">
        <v>133</v>
      </c>
      <c r="M83" t="s">
        <v>135</v>
      </c>
      <c r="N83" t="s">
        <v>137</v>
      </c>
      <c r="O83">
        <v>2005</v>
      </c>
      <c r="Q83" t="s">
        <v>53</v>
      </c>
      <c r="R83" t="s">
        <v>138</v>
      </c>
      <c r="S83" t="s">
        <v>139</v>
      </c>
      <c r="T83" s="5" t="s">
        <v>142</v>
      </c>
      <c r="U83">
        <v>1000</v>
      </c>
      <c r="X83">
        <v>5.9</v>
      </c>
      <c r="Y83">
        <v>2.8</v>
      </c>
    </row>
    <row r="84" spans="2:20" ht="15">
      <c r="B84">
        <v>83</v>
      </c>
      <c r="C84">
        <v>140</v>
      </c>
      <c r="D84">
        <v>4</v>
      </c>
      <c r="E84">
        <v>7</v>
      </c>
      <c r="F84" t="s">
        <v>464</v>
      </c>
      <c r="G84" s="1" t="s">
        <v>465</v>
      </c>
      <c r="H84" s="1" t="s">
        <v>130</v>
      </c>
      <c r="I84" t="s">
        <v>466</v>
      </c>
      <c r="J84" s="1" t="s">
        <v>467</v>
      </c>
      <c r="K84" s="13" t="s">
        <v>468</v>
      </c>
      <c r="L84" s="15" t="s">
        <v>469</v>
      </c>
      <c r="M84" t="s">
        <v>74</v>
      </c>
      <c r="N84" t="s">
        <v>102</v>
      </c>
      <c r="O84">
        <v>2005</v>
      </c>
      <c r="Q84" t="s">
        <v>53</v>
      </c>
      <c r="T84" s="5" t="s">
        <v>470</v>
      </c>
    </row>
    <row r="85" spans="2:25" ht="15">
      <c r="B85">
        <v>84</v>
      </c>
      <c r="C85">
        <v>128</v>
      </c>
      <c r="D85">
        <v>3</v>
      </c>
      <c r="E85">
        <v>8</v>
      </c>
      <c r="F85" t="s">
        <v>413</v>
      </c>
      <c r="G85" s="1" t="s">
        <v>414</v>
      </c>
      <c r="H85" s="1" t="s">
        <v>222</v>
      </c>
      <c r="I85" t="s">
        <v>415</v>
      </c>
      <c r="J85" s="1" t="s">
        <v>416</v>
      </c>
      <c r="K85" s="3" t="s">
        <v>445</v>
      </c>
      <c r="L85" s="6" t="s">
        <v>446</v>
      </c>
      <c r="M85" t="s">
        <v>70</v>
      </c>
      <c r="N85" t="s">
        <v>34</v>
      </c>
      <c r="O85">
        <v>2009</v>
      </c>
      <c r="Q85" t="s">
        <v>53</v>
      </c>
      <c r="R85" t="s">
        <v>153</v>
      </c>
      <c r="T85" s="5" t="s">
        <v>425</v>
      </c>
      <c r="U85">
        <v>1300</v>
      </c>
      <c r="X85">
        <v>4.27</v>
      </c>
      <c r="Y85">
        <v>1.7</v>
      </c>
    </row>
    <row r="86" spans="2:25" ht="15">
      <c r="B86">
        <v>85</v>
      </c>
      <c r="C86">
        <v>110</v>
      </c>
      <c r="D86">
        <v>3</v>
      </c>
      <c r="E86">
        <v>8</v>
      </c>
      <c r="F86" t="s">
        <v>386</v>
      </c>
      <c r="G86" s="1" t="s">
        <v>388</v>
      </c>
      <c r="H86" s="1" t="s">
        <v>67</v>
      </c>
      <c r="I86" t="s">
        <v>389</v>
      </c>
      <c r="J86" s="1" t="s">
        <v>390</v>
      </c>
      <c r="K86" s="3" t="s">
        <v>391</v>
      </c>
      <c r="L86" s="16" t="s">
        <v>392</v>
      </c>
      <c r="M86" t="s">
        <v>70</v>
      </c>
      <c r="N86" t="s">
        <v>137</v>
      </c>
      <c r="O86">
        <v>2009</v>
      </c>
      <c r="Q86" t="s">
        <v>53</v>
      </c>
      <c r="R86" t="s">
        <v>75</v>
      </c>
      <c r="S86" t="s">
        <v>287</v>
      </c>
      <c r="T86" s="5" t="s">
        <v>217</v>
      </c>
      <c r="U86">
        <v>850</v>
      </c>
      <c r="X86">
        <v>6.4</v>
      </c>
      <c r="Y86">
        <v>1.8</v>
      </c>
    </row>
    <row r="87" spans="2:25" ht="15">
      <c r="B87">
        <v>86</v>
      </c>
      <c r="C87">
        <v>63</v>
      </c>
      <c r="D87">
        <v>3</v>
      </c>
      <c r="E87">
        <v>8</v>
      </c>
      <c r="F87" t="s">
        <v>206</v>
      </c>
      <c r="G87" s="1" t="s">
        <v>207</v>
      </c>
      <c r="H87" s="1" t="s">
        <v>42</v>
      </c>
      <c r="I87" t="s">
        <v>208</v>
      </c>
      <c r="J87" s="1" t="s">
        <v>209</v>
      </c>
      <c r="K87" s="13" t="s">
        <v>367</v>
      </c>
      <c r="L87" s="2" t="s">
        <v>210</v>
      </c>
      <c r="M87" t="s">
        <v>70</v>
      </c>
      <c r="N87" t="s">
        <v>34</v>
      </c>
      <c r="O87">
        <v>2009</v>
      </c>
      <c r="Q87" t="s">
        <v>53</v>
      </c>
      <c r="R87" t="s">
        <v>54</v>
      </c>
      <c r="T87" s="5" t="s">
        <v>219</v>
      </c>
      <c r="U87">
        <v>1000</v>
      </c>
      <c r="X87">
        <v>5.5</v>
      </c>
      <c r="Y87">
        <v>2</v>
      </c>
    </row>
    <row r="88" spans="2:25" ht="15">
      <c r="B88">
        <v>87</v>
      </c>
      <c r="C88">
        <v>9</v>
      </c>
      <c r="D88">
        <v>3</v>
      </c>
      <c r="E88">
        <v>8</v>
      </c>
      <c r="F88" t="s">
        <v>65</v>
      </c>
      <c r="G88" s="1" t="s">
        <v>66</v>
      </c>
      <c r="H88" s="1" t="s">
        <v>67</v>
      </c>
      <c r="I88" t="s">
        <v>68</v>
      </c>
      <c r="J88" s="1" t="s">
        <v>69</v>
      </c>
      <c r="K88" s="3" t="s">
        <v>359</v>
      </c>
      <c r="L88" s="13" t="s">
        <v>360</v>
      </c>
      <c r="M88" t="s">
        <v>70</v>
      </c>
      <c r="N88" t="s">
        <v>52</v>
      </c>
      <c r="O88">
        <v>2009</v>
      </c>
      <c r="Q88" t="s">
        <v>53</v>
      </c>
      <c r="R88" t="s">
        <v>75</v>
      </c>
      <c r="S88" t="s">
        <v>77</v>
      </c>
      <c r="T88" s="5" t="s">
        <v>81</v>
      </c>
      <c r="U88">
        <v>1000</v>
      </c>
      <c r="X88">
        <v>5.2</v>
      </c>
      <c r="Y88">
        <v>2.7</v>
      </c>
    </row>
    <row r="89" spans="2:25" ht="15">
      <c r="B89">
        <v>88</v>
      </c>
      <c r="C89">
        <v>34</v>
      </c>
      <c r="D89">
        <v>3</v>
      </c>
      <c r="E89">
        <v>8</v>
      </c>
      <c r="F89" t="s">
        <v>146</v>
      </c>
      <c r="G89" s="1" t="s">
        <v>147</v>
      </c>
      <c r="H89" s="1" t="s">
        <v>67</v>
      </c>
      <c r="I89" t="s">
        <v>148</v>
      </c>
      <c r="J89" s="1" t="s">
        <v>149</v>
      </c>
      <c r="K89" s="2" t="s">
        <v>150</v>
      </c>
      <c r="L89" s="4" t="s">
        <v>151</v>
      </c>
      <c r="M89" t="s">
        <v>70</v>
      </c>
      <c r="N89" t="s">
        <v>52</v>
      </c>
      <c r="O89">
        <v>2009</v>
      </c>
      <c r="Q89" t="s">
        <v>53</v>
      </c>
      <c r="T89" s="5" t="s">
        <v>158</v>
      </c>
      <c r="U89">
        <v>1700</v>
      </c>
      <c r="X89">
        <v>5.5</v>
      </c>
      <c r="Y89">
        <v>2.8</v>
      </c>
    </row>
    <row r="90" spans="2:25" ht="15">
      <c r="B90">
        <v>89</v>
      </c>
      <c r="C90">
        <v>44</v>
      </c>
      <c r="D90">
        <v>3</v>
      </c>
      <c r="E90">
        <v>8</v>
      </c>
      <c r="F90" t="s">
        <v>174</v>
      </c>
      <c r="G90" s="1" t="s">
        <v>175</v>
      </c>
      <c r="H90" s="1" t="s">
        <v>176</v>
      </c>
      <c r="I90" t="s">
        <v>177</v>
      </c>
      <c r="J90" s="1" t="s">
        <v>178</v>
      </c>
      <c r="K90" s="13" t="s">
        <v>365</v>
      </c>
      <c r="L90" s="2" t="s">
        <v>179</v>
      </c>
      <c r="M90" t="s">
        <v>70</v>
      </c>
      <c r="N90" t="s">
        <v>52</v>
      </c>
      <c r="O90">
        <v>2009</v>
      </c>
      <c r="Q90" t="s">
        <v>53</v>
      </c>
      <c r="R90" t="s">
        <v>76</v>
      </c>
      <c r="S90" t="s">
        <v>181</v>
      </c>
      <c r="T90" s="5" t="s">
        <v>189</v>
      </c>
      <c r="U90">
        <v>17000</v>
      </c>
      <c r="X90">
        <v>5.1</v>
      </c>
      <c r="Y90">
        <v>7</v>
      </c>
    </row>
    <row r="91" spans="2:20" ht="15">
      <c r="B91">
        <v>90</v>
      </c>
      <c r="C91">
        <v>88</v>
      </c>
      <c r="D91">
        <v>3</v>
      </c>
      <c r="E91">
        <v>8</v>
      </c>
      <c r="F91" t="s">
        <v>283</v>
      </c>
      <c r="G91" s="1" t="s">
        <v>284</v>
      </c>
      <c r="H91" s="1" t="s">
        <v>67</v>
      </c>
      <c r="I91" t="s">
        <v>285</v>
      </c>
      <c r="J91" s="1" t="s">
        <v>286</v>
      </c>
      <c r="K91" s="13" t="s">
        <v>371</v>
      </c>
      <c r="L91" s="3" t="s">
        <v>372</v>
      </c>
      <c r="M91" t="s">
        <v>70</v>
      </c>
      <c r="N91" t="s">
        <v>137</v>
      </c>
      <c r="O91">
        <v>2009</v>
      </c>
      <c r="Q91" t="s">
        <v>53</v>
      </c>
      <c r="R91" t="s">
        <v>75</v>
      </c>
      <c r="S91" t="s">
        <v>77</v>
      </c>
      <c r="T91" s="5" t="s">
        <v>291</v>
      </c>
    </row>
    <row r="92" spans="2:25" ht="15">
      <c r="B92">
        <v>91</v>
      </c>
      <c r="C92">
        <v>123</v>
      </c>
      <c r="D92">
        <v>3</v>
      </c>
      <c r="E92">
        <v>8</v>
      </c>
      <c r="F92" t="s">
        <v>413</v>
      </c>
      <c r="G92" s="1" t="s">
        <v>414</v>
      </c>
      <c r="H92" s="1" t="s">
        <v>222</v>
      </c>
      <c r="I92" t="s">
        <v>415</v>
      </c>
      <c r="J92" s="1" t="s">
        <v>416</v>
      </c>
      <c r="K92" s="3" t="s">
        <v>445</v>
      </c>
      <c r="L92" s="6" t="s">
        <v>446</v>
      </c>
      <c r="M92" t="s">
        <v>70</v>
      </c>
      <c r="N92" t="s">
        <v>34</v>
      </c>
      <c r="O92">
        <v>2008</v>
      </c>
      <c r="Q92" t="s">
        <v>53</v>
      </c>
      <c r="R92" t="s">
        <v>153</v>
      </c>
      <c r="T92" s="5" t="s">
        <v>420</v>
      </c>
      <c r="U92">
        <v>1500</v>
      </c>
      <c r="X92">
        <v>5</v>
      </c>
      <c r="Y92">
        <v>3.9</v>
      </c>
    </row>
    <row r="93" spans="2:25" ht="15">
      <c r="B93">
        <v>92</v>
      </c>
      <c r="C93">
        <v>95</v>
      </c>
      <c r="D93">
        <v>3</v>
      </c>
      <c r="E93">
        <v>8</v>
      </c>
      <c r="F93" t="s">
        <v>301</v>
      </c>
      <c r="G93" s="1" t="s">
        <v>302</v>
      </c>
      <c r="H93" s="1" t="s">
        <v>303</v>
      </c>
      <c r="I93" t="s">
        <v>304</v>
      </c>
      <c r="J93" s="1" t="s">
        <v>305</v>
      </c>
      <c r="K93" s="13" t="s">
        <v>373</v>
      </c>
      <c r="L93" s="2" t="s">
        <v>306</v>
      </c>
      <c r="M93" t="s">
        <v>70</v>
      </c>
      <c r="N93" t="s">
        <v>34</v>
      </c>
      <c r="O93">
        <v>2008</v>
      </c>
      <c r="Q93" t="s">
        <v>53</v>
      </c>
      <c r="R93" t="s">
        <v>307</v>
      </c>
      <c r="S93" t="s">
        <v>309</v>
      </c>
      <c r="T93" s="5" t="s">
        <v>311</v>
      </c>
      <c r="U93">
        <v>535</v>
      </c>
      <c r="X93">
        <v>6.09</v>
      </c>
      <c r="Y93">
        <v>5.1</v>
      </c>
    </row>
    <row r="94" spans="2:25" ht="15">
      <c r="B94">
        <v>93</v>
      </c>
      <c r="C94">
        <v>118</v>
      </c>
      <c r="D94">
        <v>5</v>
      </c>
      <c r="E94">
        <v>9</v>
      </c>
      <c r="F94" t="s">
        <v>403</v>
      </c>
      <c r="G94" s="1" t="s">
        <v>404</v>
      </c>
      <c r="H94" s="1" t="s">
        <v>67</v>
      </c>
      <c r="I94" t="s">
        <v>405</v>
      </c>
      <c r="J94" s="1" t="s">
        <v>406</v>
      </c>
      <c r="K94" s="3" t="s">
        <v>407</v>
      </c>
      <c r="L94" s="16" t="s">
        <v>408</v>
      </c>
      <c r="M94" t="s">
        <v>49</v>
      </c>
      <c r="N94" t="s">
        <v>52</v>
      </c>
      <c r="O94">
        <v>2009</v>
      </c>
      <c r="Q94" t="s">
        <v>53</v>
      </c>
      <c r="R94" t="s">
        <v>75</v>
      </c>
      <c r="S94" t="s">
        <v>78</v>
      </c>
      <c r="T94" s="5" t="s">
        <v>411</v>
      </c>
      <c r="U94">
        <v>1500</v>
      </c>
      <c r="X94">
        <v>5.3</v>
      </c>
      <c r="Y94">
        <v>1.7</v>
      </c>
    </row>
    <row r="95" spans="2:25" ht="15">
      <c r="B95">
        <v>94</v>
      </c>
      <c r="C95">
        <v>53</v>
      </c>
      <c r="D95">
        <v>5</v>
      </c>
      <c r="E95">
        <v>9</v>
      </c>
      <c r="F95" t="s">
        <v>197</v>
      </c>
      <c r="G95" s="1" t="s">
        <v>198</v>
      </c>
      <c r="H95" s="1" t="s">
        <v>42</v>
      </c>
      <c r="I95" t="s">
        <v>199</v>
      </c>
      <c r="J95" s="1" t="s">
        <v>200</v>
      </c>
      <c r="K95" s="13" t="s">
        <v>366</v>
      </c>
      <c r="L95" s="2" t="s">
        <v>201</v>
      </c>
      <c r="M95" t="s">
        <v>49</v>
      </c>
      <c r="N95" t="s">
        <v>52</v>
      </c>
      <c r="O95">
        <v>2009</v>
      </c>
      <c r="Q95" t="s">
        <v>53</v>
      </c>
      <c r="R95" t="s">
        <v>54</v>
      </c>
      <c r="S95" t="s">
        <v>56</v>
      </c>
      <c r="T95" s="5" t="s">
        <v>203</v>
      </c>
      <c r="U95">
        <v>1200</v>
      </c>
      <c r="X95">
        <v>4.96</v>
      </c>
      <c r="Y95">
        <v>1.8</v>
      </c>
    </row>
    <row r="96" spans="2:25" ht="15">
      <c r="B96">
        <v>95</v>
      </c>
      <c r="C96">
        <v>104</v>
      </c>
      <c r="D96">
        <v>5</v>
      </c>
      <c r="E96">
        <v>9</v>
      </c>
      <c r="F96" t="s">
        <v>347</v>
      </c>
      <c r="G96" s="1" t="s">
        <v>348</v>
      </c>
      <c r="H96" s="1" t="s">
        <v>42</v>
      </c>
      <c r="I96" t="s">
        <v>349</v>
      </c>
      <c r="J96" s="1" t="s">
        <v>350</v>
      </c>
      <c r="K96" s="13"/>
      <c r="L96" s="2" t="s">
        <v>351</v>
      </c>
      <c r="M96" t="s">
        <v>49</v>
      </c>
      <c r="N96" t="s">
        <v>52</v>
      </c>
      <c r="O96">
        <v>2009</v>
      </c>
      <c r="Q96" t="s">
        <v>53</v>
      </c>
      <c r="R96" t="s">
        <v>54</v>
      </c>
      <c r="S96" t="s">
        <v>353</v>
      </c>
      <c r="T96" s="5" t="s">
        <v>355</v>
      </c>
      <c r="X96">
        <v>4.5</v>
      </c>
      <c r="Y96">
        <v>1.8</v>
      </c>
    </row>
    <row r="97" spans="2:25" ht="15">
      <c r="B97">
        <v>96</v>
      </c>
      <c r="C97">
        <v>138</v>
      </c>
      <c r="D97">
        <v>5</v>
      </c>
      <c r="E97">
        <v>9</v>
      </c>
      <c r="F97" t="s">
        <v>451</v>
      </c>
      <c r="G97" s="1" t="s">
        <v>452</v>
      </c>
      <c r="H97" s="1" t="s">
        <v>453</v>
      </c>
      <c r="I97" t="s">
        <v>454</v>
      </c>
      <c r="J97" s="1" t="s">
        <v>455</v>
      </c>
      <c r="K97" s="3" t="s">
        <v>462</v>
      </c>
      <c r="L97" s="3" t="s">
        <v>463</v>
      </c>
      <c r="M97" t="s">
        <v>49</v>
      </c>
      <c r="N97" t="s">
        <v>52</v>
      </c>
      <c r="O97">
        <v>2009</v>
      </c>
      <c r="Q97" t="s">
        <v>53</v>
      </c>
      <c r="R97" t="s">
        <v>456</v>
      </c>
      <c r="S97" t="s">
        <v>458</v>
      </c>
      <c r="T97" s="5" t="s">
        <v>460</v>
      </c>
      <c r="U97">
        <v>5000</v>
      </c>
      <c r="X97">
        <v>4.5</v>
      </c>
      <c r="Y97">
        <v>1.8</v>
      </c>
    </row>
    <row r="98" spans="2:25" ht="15">
      <c r="B98">
        <v>97</v>
      </c>
      <c r="C98">
        <v>127</v>
      </c>
      <c r="D98">
        <v>5</v>
      </c>
      <c r="E98">
        <v>9</v>
      </c>
      <c r="F98" t="s">
        <v>413</v>
      </c>
      <c r="G98" s="1" t="s">
        <v>414</v>
      </c>
      <c r="H98" s="1" t="s">
        <v>222</v>
      </c>
      <c r="I98" t="s">
        <v>415</v>
      </c>
      <c r="J98" s="1" t="s">
        <v>416</v>
      </c>
      <c r="K98" s="3" t="s">
        <v>445</v>
      </c>
      <c r="L98" s="6" t="s">
        <v>446</v>
      </c>
      <c r="M98" t="s">
        <v>49</v>
      </c>
      <c r="N98" t="s">
        <v>52</v>
      </c>
      <c r="O98">
        <v>2009</v>
      </c>
      <c r="Q98" t="s">
        <v>53</v>
      </c>
      <c r="R98" t="s">
        <v>153</v>
      </c>
      <c r="T98" s="5" t="s">
        <v>424</v>
      </c>
      <c r="U98">
        <v>900</v>
      </c>
      <c r="X98">
        <v>4.8</v>
      </c>
      <c r="Y98">
        <v>1.9</v>
      </c>
    </row>
    <row r="99" spans="2:25" ht="15">
      <c r="B99">
        <v>98</v>
      </c>
      <c r="C99">
        <v>58</v>
      </c>
      <c r="D99">
        <v>5</v>
      </c>
      <c r="E99">
        <v>9</v>
      </c>
      <c r="F99" t="s">
        <v>206</v>
      </c>
      <c r="G99" s="1" t="s">
        <v>207</v>
      </c>
      <c r="H99" s="1" t="s">
        <v>42</v>
      </c>
      <c r="I99" t="s">
        <v>208</v>
      </c>
      <c r="J99" s="1" t="s">
        <v>209</v>
      </c>
      <c r="K99" s="13" t="s">
        <v>367</v>
      </c>
      <c r="L99" s="2" t="s">
        <v>210</v>
      </c>
      <c r="M99" t="s">
        <v>49</v>
      </c>
      <c r="N99" t="s">
        <v>52</v>
      </c>
      <c r="O99">
        <v>2009</v>
      </c>
      <c r="Q99" t="s">
        <v>53</v>
      </c>
      <c r="R99" t="s">
        <v>54</v>
      </c>
      <c r="T99" s="5" t="s">
        <v>214</v>
      </c>
      <c r="U99">
        <v>4000</v>
      </c>
      <c r="X99">
        <v>5.3</v>
      </c>
      <c r="Y99">
        <v>2</v>
      </c>
    </row>
    <row r="100" spans="2:25" ht="15">
      <c r="B100">
        <v>99</v>
      </c>
      <c r="C100">
        <v>19</v>
      </c>
      <c r="D100">
        <v>5</v>
      </c>
      <c r="E100">
        <v>9</v>
      </c>
      <c r="F100" t="s">
        <v>96</v>
      </c>
      <c r="G100" s="1" t="s">
        <v>97</v>
      </c>
      <c r="H100" s="1" t="s">
        <v>98</v>
      </c>
      <c r="I100" t="s">
        <v>96</v>
      </c>
      <c r="J100" s="1" t="s">
        <v>99</v>
      </c>
      <c r="K100" s="13" t="s">
        <v>361</v>
      </c>
      <c r="L100" s="13" t="s">
        <v>100</v>
      </c>
      <c r="M100" t="s">
        <v>49</v>
      </c>
      <c r="N100" t="s">
        <v>52</v>
      </c>
      <c r="O100">
        <v>2009</v>
      </c>
      <c r="Q100" t="s">
        <v>53</v>
      </c>
      <c r="R100" t="s">
        <v>55</v>
      </c>
      <c r="S100" t="s">
        <v>58</v>
      </c>
      <c r="T100" s="5" t="s">
        <v>107</v>
      </c>
      <c r="U100">
        <v>6000</v>
      </c>
      <c r="X100">
        <v>6.2</v>
      </c>
      <c r="Y100">
        <v>2.3</v>
      </c>
    </row>
    <row r="101" spans="2:25" ht="15">
      <c r="B101">
        <v>100</v>
      </c>
      <c r="C101">
        <v>137</v>
      </c>
      <c r="D101">
        <v>5</v>
      </c>
      <c r="E101">
        <v>9</v>
      </c>
      <c r="F101" t="s">
        <v>435</v>
      </c>
      <c r="G101" s="1" t="s">
        <v>436</v>
      </c>
      <c r="H101" s="1" t="s">
        <v>67</v>
      </c>
      <c r="I101" t="s">
        <v>437</v>
      </c>
      <c r="J101" s="1" t="s">
        <v>438</v>
      </c>
      <c r="K101" s="3" t="s">
        <v>448</v>
      </c>
      <c r="L101" s="3" t="s">
        <v>449</v>
      </c>
      <c r="M101" t="s">
        <v>49</v>
      </c>
      <c r="N101" t="s">
        <v>52</v>
      </c>
      <c r="O101">
        <v>2009</v>
      </c>
      <c r="Q101" t="s">
        <v>53</v>
      </c>
      <c r="R101" t="s">
        <v>75</v>
      </c>
      <c r="S101" t="s">
        <v>77</v>
      </c>
      <c r="T101" s="5" t="s">
        <v>444</v>
      </c>
      <c r="U101">
        <v>5000</v>
      </c>
      <c r="X101">
        <v>4</v>
      </c>
      <c r="Y101">
        <v>2.3</v>
      </c>
    </row>
    <row r="102" spans="2:25" ht="15">
      <c r="B102">
        <v>101</v>
      </c>
      <c r="C102">
        <v>78</v>
      </c>
      <c r="D102">
        <v>5</v>
      </c>
      <c r="E102">
        <v>9</v>
      </c>
      <c r="F102" t="s">
        <v>264</v>
      </c>
      <c r="G102" s="1" t="s">
        <v>265</v>
      </c>
      <c r="H102" s="1" t="s">
        <v>266</v>
      </c>
      <c r="I102" t="s">
        <v>267</v>
      </c>
      <c r="J102" s="1" t="s">
        <v>268</v>
      </c>
      <c r="K102" s="13" t="s">
        <v>370</v>
      </c>
      <c r="L102" s="2" t="s">
        <v>269</v>
      </c>
      <c r="M102" t="s">
        <v>49</v>
      </c>
      <c r="N102" t="s">
        <v>52</v>
      </c>
      <c r="O102">
        <v>2009</v>
      </c>
      <c r="Q102" t="s">
        <v>53</v>
      </c>
      <c r="R102" t="s">
        <v>272</v>
      </c>
      <c r="S102" t="s">
        <v>274</v>
      </c>
      <c r="T102" s="5" t="s">
        <v>276</v>
      </c>
      <c r="U102">
        <v>2000</v>
      </c>
      <c r="X102">
        <v>4.8</v>
      </c>
      <c r="Y102">
        <v>2.4</v>
      </c>
    </row>
    <row r="103" spans="2:25" ht="15">
      <c r="B103">
        <v>102</v>
      </c>
      <c r="C103">
        <v>48</v>
      </c>
      <c r="D103">
        <v>5</v>
      </c>
      <c r="E103">
        <v>9</v>
      </c>
      <c r="F103" t="s">
        <v>174</v>
      </c>
      <c r="G103" s="1" t="s">
        <v>175</v>
      </c>
      <c r="H103" s="1" t="s">
        <v>176</v>
      </c>
      <c r="I103" t="s">
        <v>177</v>
      </c>
      <c r="J103" s="1" t="s">
        <v>178</v>
      </c>
      <c r="K103" s="13" t="s">
        <v>365</v>
      </c>
      <c r="L103" s="2" t="s">
        <v>179</v>
      </c>
      <c r="M103" t="s">
        <v>49</v>
      </c>
      <c r="N103" t="s">
        <v>52</v>
      </c>
      <c r="O103">
        <v>2009</v>
      </c>
      <c r="Q103" t="s">
        <v>53</v>
      </c>
      <c r="R103" t="s">
        <v>76</v>
      </c>
      <c r="S103" t="s">
        <v>183</v>
      </c>
      <c r="T103" s="5" t="s">
        <v>193</v>
      </c>
      <c r="U103">
        <v>12000</v>
      </c>
      <c r="X103">
        <v>4.9</v>
      </c>
      <c r="Y103">
        <v>7</v>
      </c>
    </row>
    <row r="104" spans="2:25" ht="15">
      <c r="B104">
        <v>103</v>
      </c>
      <c r="C104">
        <v>5</v>
      </c>
      <c r="D104">
        <v>5</v>
      </c>
      <c r="E104">
        <v>9</v>
      </c>
      <c r="F104" t="s">
        <v>40</v>
      </c>
      <c r="G104" s="1" t="s">
        <v>41</v>
      </c>
      <c r="H104" s="1" t="s">
        <v>42</v>
      </c>
      <c r="I104" t="s">
        <v>43</v>
      </c>
      <c r="J104" s="1" t="s">
        <v>44</v>
      </c>
      <c r="K104" s="13" t="s">
        <v>45</v>
      </c>
      <c r="L104" s="16" t="s">
        <v>46</v>
      </c>
      <c r="M104" t="s">
        <v>49</v>
      </c>
      <c r="N104" t="s">
        <v>52</v>
      </c>
      <c r="O104">
        <v>2008</v>
      </c>
      <c r="Q104" t="s">
        <v>53</v>
      </c>
      <c r="R104" t="s">
        <v>54</v>
      </c>
      <c r="S104" t="s">
        <v>57</v>
      </c>
      <c r="T104" s="5">
        <v>815</v>
      </c>
      <c r="U104">
        <v>1500</v>
      </c>
      <c r="X104">
        <v>4.9</v>
      </c>
      <c r="Y104">
        <v>2.1</v>
      </c>
    </row>
    <row r="105" spans="2:25" ht="15">
      <c r="B105">
        <v>104</v>
      </c>
      <c r="C105">
        <v>122</v>
      </c>
      <c r="D105">
        <v>5</v>
      </c>
      <c r="E105">
        <v>9</v>
      </c>
      <c r="F105" t="s">
        <v>413</v>
      </c>
      <c r="G105" s="1" t="s">
        <v>414</v>
      </c>
      <c r="H105" s="1" t="s">
        <v>222</v>
      </c>
      <c r="I105" t="s">
        <v>415</v>
      </c>
      <c r="J105" s="1" t="s">
        <v>416</v>
      </c>
      <c r="K105" s="3" t="s">
        <v>445</v>
      </c>
      <c r="L105" s="6" t="s">
        <v>446</v>
      </c>
      <c r="M105" t="s">
        <v>49</v>
      </c>
      <c r="N105" t="s">
        <v>34</v>
      </c>
      <c r="O105">
        <v>2008</v>
      </c>
      <c r="Q105" t="s">
        <v>53</v>
      </c>
      <c r="R105" t="s">
        <v>153</v>
      </c>
      <c r="T105" s="5" t="s">
        <v>419</v>
      </c>
      <c r="U105">
        <v>1350</v>
      </c>
      <c r="X105">
        <v>5.04</v>
      </c>
      <c r="Y105">
        <v>2.5</v>
      </c>
    </row>
    <row r="106" spans="2:25" ht="15">
      <c r="B106">
        <v>105</v>
      </c>
      <c r="C106">
        <v>94</v>
      </c>
      <c r="D106">
        <v>5</v>
      </c>
      <c r="E106">
        <v>9</v>
      </c>
      <c r="F106" t="s">
        <v>301</v>
      </c>
      <c r="G106" s="1" t="s">
        <v>302</v>
      </c>
      <c r="H106" s="1" t="s">
        <v>303</v>
      </c>
      <c r="I106" t="s">
        <v>304</v>
      </c>
      <c r="J106" s="1" t="s">
        <v>305</v>
      </c>
      <c r="K106" s="3" t="s">
        <v>373</v>
      </c>
      <c r="L106" s="2" t="s">
        <v>306</v>
      </c>
      <c r="M106" t="s">
        <v>49</v>
      </c>
      <c r="N106" t="s">
        <v>34</v>
      </c>
      <c r="O106">
        <v>2008</v>
      </c>
      <c r="Q106" t="s">
        <v>53</v>
      </c>
      <c r="R106" t="s">
        <v>76</v>
      </c>
      <c r="S106" t="s">
        <v>308</v>
      </c>
      <c r="T106" s="5" t="s">
        <v>310</v>
      </c>
      <c r="U106">
        <v>570</v>
      </c>
      <c r="X106">
        <v>5.5</v>
      </c>
      <c r="Y106">
        <v>6</v>
      </c>
    </row>
    <row r="107" spans="2:25" ht="15">
      <c r="B107">
        <v>106</v>
      </c>
      <c r="C107">
        <v>130</v>
      </c>
      <c r="D107">
        <v>5</v>
      </c>
      <c r="E107">
        <v>9</v>
      </c>
      <c r="F107" t="s">
        <v>426</v>
      </c>
      <c r="G107" s="1" t="s">
        <v>427</v>
      </c>
      <c r="H107" s="1" t="s">
        <v>67</v>
      </c>
      <c r="I107" t="s">
        <v>428</v>
      </c>
      <c r="J107" s="1" t="s">
        <v>429</v>
      </c>
      <c r="K107" s="3" t="s">
        <v>447</v>
      </c>
      <c r="L107" s="3" t="s">
        <v>450</v>
      </c>
      <c r="M107" t="s">
        <v>49</v>
      </c>
      <c r="N107" t="s">
        <v>52</v>
      </c>
      <c r="O107">
        <v>2009</v>
      </c>
      <c r="Q107" t="s">
        <v>53</v>
      </c>
      <c r="R107" t="s">
        <v>75</v>
      </c>
      <c r="S107" t="s">
        <v>287</v>
      </c>
      <c r="T107" s="5" t="s">
        <v>432</v>
      </c>
      <c r="U107">
        <v>2210</v>
      </c>
      <c r="X107">
        <v>5.3</v>
      </c>
      <c r="Y107">
        <v>4.7</v>
      </c>
    </row>
    <row r="108" spans="2:25" ht="15">
      <c r="B108">
        <v>107</v>
      </c>
      <c r="C108">
        <v>113</v>
      </c>
      <c r="D108">
        <v>2</v>
      </c>
      <c r="E108">
        <v>10</v>
      </c>
      <c r="F108" t="s">
        <v>386</v>
      </c>
      <c r="G108" s="1" t="s">
        <v>388</v>
      </c>
      <c r="H108" s="1" t="s">
        <v>67</v>
      </c>
      <c r="I108" t="s">
        <v>389</v>
      </c>
      <c r="J108" s="1" t="s">
        <v>390</v>
      </c>
      <c r="K108" s="3" t="s">
        <v>391</v>
      </c>
      <c r="L108" s="4" t="s">
        <v>392</v>
      </c>
      <c r="M108" t="s">
        <v>393</v>
      </c>
      <c r="N108" t="s">
        <v>137</v>
      </c>
      <c r="O108">
        <v>2010</v>
      </c>
      <c r="Q108" t="s">
        <v>53</v>
      </c>
      <c r="R108" t="s">
        <v>75</v>
      </c>
      <c r="S108" t="s">
        <v>287</v>
      </c>
      <c r="T108" s="5" t="s">
        <v>396</v>
      </c>
      <c r="U108">
        <v>900</v>
      </c>
      <c r="X108">
        <v>8.7</v>
      </c>
      <c r="Y108">
        <v>9</v>
      </c>
    </row>
    <row r="109" spans="2:20" ht="15">
      <c r="B109">
        <v>108</v>
      </c>
      <c r="C109">
        <v>86</v>
      </c>
      <c r="D109">
        <v>2</v>
      </c>
      <c r="E109">
        <v>10</v>
      </c>
      <c r="F109" t="s">
        <v>283</v>
      </c>
      <c r="G109" s="1" t="s">
        <v>284</v>
      </c>
      <c r="H109" s="1" t="s">
        <v>67</v>
      </c>
      <c r="I109" t="s">
        <v>285</v>
      </c>
      <c r="J109" s="1" t="s">
        <v>286</v>
      </c>
      <c r="K109" t="s">
        <v>371</v>
      </c>
      <c r="L109" s="14" t="s">
        <v>372</v>
      </c>
      <c r="M109" t="s">
        <v>243</v>
      </c>
      <c r="N109" t="s">
        <v>137</v>
      </c>
      <c r="O109">
        <v>2009</v>
      </c>
      <c r="Q109" t="s">
        <v>53</v>
      </c>
      <c r="R109" t="s">
        <v>75</v>
      </c>
      <c r="T109" s="5" t="s">
        <v>289</v>
      </c>
    </row>
    <row r="110" spans="2:25" ht="15">
      <c r="B110">
        <v>109</v>
      </c>
      <c r="C110">
        <v>33</v>
      </c>
      <c r="D110">
        <v>2</v>
      </c>
      <c r="E110">
        <v>10</v>
      </c>
      <c r="F110" t="s">
        <v>128</v>
      </c>
      <c r="G110" s="1" t="s">
        <v>129</v>
      </c>
      <c r="H110" s="1" t="s">
        <v>130</v>
      </c>
      <c r="I110" t="s">
        <v>131</v>
      </c>
      <c r="J110" s="1" t="s">
        <v>132</v>
      </c>
      <c r="K110" t="s">
        <v>364</v>
      </c>
      <c r="L110" s="2" t="s">
        <v>133</v>
      </c>
      <c r="M110" t="s">
        <v>136</v>
      </c>
      <c r="N110" t="s">
        <v>137</v>
      </c>
      <c r="O110">
        <v>2009</v>
      </c>
      <c r="Q110" t="s">
        <v>53</v>
      </c>
      <c r="R110" t="s">
        <v>138</v>
      </c>
      <c r="S110" t="s">
        <v>139</v>
      </c>
      <c r="T110" s="5" t="s">
        <v>145</v>
      </c>
      <c r="U110">
        <v>1000</v>
      </c>
      <c r="X110">
        <v>5.2</v>
      </c>
      <c r="Y110">
        <v>1.6</v>
      </c>
    </row>
    <row r="111" spans="2:25" ht="15">
      <c r="B111">
        <v>110</v>
      </c>
      <c r="C111">
        <v>101</v>
      </c>
      <c r="D111">
        <v>2</v>
      </c>
      <c r="E111">
        <v>10</v>
      </c>
      <c r="F111" t="s">
        <v>336</v>
      </c>
      <c r="G111" s="1" t="s">
        <v>337</v>
      </c>
      <c r="H111" s="1" t="s">
        <v>338</v>
      </c>
      <c r="I111" t="s">
        <v>339</v>
      </c>
      <c r="J111" s="1" t="s">
        <v>340</v>
      </c>
      <c r="L111" s="2" t="s">
        <v>341</v>
      </c>
      <c r="M111" t="s">
        <v>342</v>
      </c>
      <c r="N111" t="s">
        <v>137</v>
      </c>
      <c r="O111">
        <v>2009</v>
      </c>
      <c r="Q111" t="s">
        <v>53</v>
      </c>
      <c r="T111" s="5" t="s">
        <v>345</v>
      </c>
      <c r="U111">
        <v>10000</v>
      </c>
      <c r="Y111">
        <v>2</v>
      </c>
    </row>
    <row r="112" spans="2:25" ht="15">
      <c r="B112">
        <v>111</v>
      </c>
      <c r="C112">
        <v>62</v>
      </c>
      <c r="D112">
        <v>2</v>
      </c>
      <c r="E112">
        <v>10</v>
      </c>
      <c r="F112" t="s">
        <v>206</v>
      </c>
      <c r="G112" s="1" t="s">
        <v>207</v>
      </c>
      <c r="H112" s="1" t="s">
        <v>42</v>
      </c>
      <c r="I112" t="s">
        <v>208</v>
      </c>
      <c r="J112" s="1" t="s">
        <v>209</v>
      </c>
      <c r="K112" t="s">
        <v>367</v>
      </c>
      <c r="L112" s="2" t="s">
        <v>210</v>
      </c>
      <c r="M112" t="s">
        <v>211</v>
      </c>
      <c r="N112" t="s">
        <v>52</v>
      </c>
      <c r="O112">
        <v>2009</v>
      </c>
      <c r="Q112" t="s">
        <v>53</v>
      </c>
      <c r="T112" s="5" t="s">
        <v>218</v>
      </c>
      <c r="U112">
        <v>1000</v>
      </c>
      <c r="X112">
        <v>5.4</v>
      </c>
      <c r="Y112">
        <v>2</v>
      </c>
    </row>
    <row r="113" spans="2:25" ht="15">
      <c r="B113">
        <v>112</v>
      </c>
      <c r="C113">
        <v>12</v>
      </c>
      <c r="D113">
        <v>2</v>
      </c>
      <c r="E113">
        <v>10</v>
      </c>
      <c r="F113" t="s">
        <v>65</v>
      </c>
      <c r="G113" s="1" t="s">
        <v>66</v>
      </c>
      <c r="H113" s="1" t="s">
        <v>67</v>
      </c>
      <c r="I113" t="s">
        <v>68</v>
      </c>
      <c r="J113" s="1" t="s">
        <v>69</v>
      </c>
      <c r="K113" t="s">
        <v>359</v>
      </c>
      <c r="L113" t="s">
        <v>360</v>
      </c>
      <c r="M113" t="s">
        <v>73</v>
      </c>
      <c r="N113" t="s">
        <v>52</v>
      </c>
      <c r="O113">
        <v>2009</v>
      </c>
      <c r="Q113" t="s">
        <v>53</v>
      </c>
      <c r="R113" t="s">
        <v>76</v>
      </c>
      <c r="S113" t="s">
        <v>80</v>
      </c>
      <c r="T113" s="5" t="s">
        <v>84</v>
      </c>
      <c r="U113">
        <v>800</v>
      </c>
      <c r="X113">
        <v>5.3</v>
      </c>
      <c r="Y113">
        <v>2.4</v>
      </c>
    </row>
    <row r="114" spans="2:25" ht="15">
      <c r="B114">
        <v>113</v>
      </c>
      <c r="C114">
        <v>67</v>
      </c>
      <c r="D114">
        <v>2</v>
      </c>
      <c r="E114">
        <v>10</v>
      </c>
      <c r="F114" t="s">
        <v>220</v>
      </c>
      <c r="G114" s="1" t="s">
        <v>221</v>
      </c>
      <c r="H114" s="1" t="s">
        <v>222</v>
      </c>
      <c r="I114" t="s">
        <v>223</v>
      </c>
      <c r="J114" s="1" t="s">
        <v>224</v>
      </c>
      <c r="K114" s="13" t="s">
        <v>368</v>
      </c>
      <c r="L114" s="15" t="s">
        <v>225</v>
      </c>
      <c r="M114" t="s">
        <v>227</v>
      </c>
      <c r="N114" t="s">
        <v>52</v>
      </c>
      <c r="O114">
        <v>2009</v>
      </c>
      <c r="Q114" t="s">
        <v>53</v>
      </c>
      <c r="R114" t="s">
        <v>153</v>
      </c>
      <c r="T114" s="5" t="s">
        <v>236</v>
      </c>
      <c r="U114">
        <v>500</v>
      </c>
      <c r="X114">
        <v>5.1</v>
      </c>
      <c r="Y114">
        <v>2.9</v>
      </c>
    </row>
    <row r="115" spans="2:25" ht="15">
      <c r="B115">
        <v>114</v>
      </c>
      <c r="C115">
        <v>69</v>
      </c>
      <c r="D115">
        <v>2</v>
      </c>
      <c r="E115">
        <v>10</v>
      </c>
      <c r="F115" t="s">
        <v>238</v>
      </c>
      <c r="G115" s="1" t="s">
        <v>239</v>
      </c>
      <c r="H115" s="1" t="s">
        <v>130</v>
      </c>
      <c r="I115" t="s">
        <v>240</v>
      </c>
      <c r="J115" s="1" t="s">
        <v>241</v>
      </c>
      <c r="K115" s="14" t="s">
        <v>369</v>
      </c>
      <c r="L115" s="15" t="s">
        <v>242</v>
      </c>
      <c r="M115" t="s">
        <v>243</v>
      </c>
      <c r="N115" t="s">
        <v>34</v>
      </c>
      <c r="O115">
        <v>2009</v>
      </c>
      <c r="Q115" t="s">
        <v>53</v>
      </c>
      <c r="R115" t="s">
        <v>138</v>
      </c>
      <c r="S115" t="s">
        <v>156</v>
      </c>
      <c r="T115" s="5" t="s">
        <v>246</v>
      </c>
      <c r="U115">
        <v>1000</v>
      </c>
      <c r="X115">
        <v>6.1</v>
      </c>
      <c r="Y115">
        <v>3.2</v>
      </c>
    </row>
    <row r="116" spans="2:25" ht="15">
      <c r="B116">
        <v>115</v>
      </c>
      <c r="C116">
        <v>43</v>
      </c>
      <c r="D116">
        <v>2</v>
      </c>
      <c r="E116">
        <v>10</v>
      </c>
      <c r="F116" t="s">
        <v>174</v>
      </c>
      <c r="G116" s="1" t="s">
        <v>175</v>
      </c>
      <c r="H116" s="1" t="s">
        <v>176</v>
      </c>
      <c r="I116" t="s">
        <v>177</v>
      </c>
      <c r="J116" s="1" t="s">
        <v>178</v>
      </c>
      <c r="K116" s="3" t="s">
        <v>365</v>
      </c>
      <c r="L116" s="2" t="s">
        <v>179</v>
      </c>
      <c r="M116" t="s">
        <v>180</v>
      </c>
      <c r="N116" t="s">
        <v>102</v>
      </c>
      <c r="O116">
        <v>2009</v>
      </c>
      <c r="Q116" t="s">
        <v>53</v>
      </c>
      <c r="R116" t="s">
        <v>76</v>
      </c>
      <c r="T116" s="5" t="s">
        <v>188</v>
      </c>
      <c r="U116">
        <v>4800</v>
      </c>
      <c r="X116">
        <v>4.5</v>
      </c>
      <c r="Y116">
        <v>7.8</v>
      </c>
    </row>
    <row r="117" spans="2:25" ht="15">
      <c r="B117">
        <v>116</v>
      </c>
      <c r="C117">
        <v>32</v>
      </c>
      <c r="D117">
        <v>2</v>
      </c>
      <c r="E117">
        <v>10</v>
      </c>
      <c r="F117" t="s">
        <v>128</v>
      </c>
      <c r="G117" s="1" t="s">
        <v>129</v>
      </c>
      <c r="H117" s="1" t="s">
        <v>130</v>
      </c>
      <c r="I117" t="s">
        <v>131</v>
      </c>
      <c r="J117" s="1" t="s">
        <v>132</v>
      </c>
      <c r="K117" t="s">
        <v>364</v>
      </c>
      <c r="L117" s="2" t="s">
        <v>133</v>
      </c>
      <c r="M117" t="s">
        <v>136</v>
      </c>
      <c r="N117" t="s">
        <v>137</v>
      </c>
      <c r="O117">
        <v>2008</v>
      </c>
      <c r="Q117" t="s">
        <v>53</v>
      </c>
      <c r="R117" t="s">
        <v>138</v>
      </c>
      <c r="S117" t="s">
        <v>139</v>
      </c>
      <c r="T117" s="5" t="s">
        <v>144</v>
      </c>
      <c r="U117">
        <v>1000</v>
      </c>
      <c r="X117">
        <v>5.1</v>
      </c>
      <c r="Y117">
        <v>1.6</v>
      </c>
    </row>
    <row r="118" spans="2:25" ht="15">
      <c r="B118">
        <v>117</v>
      </c>
      <c r="C118">
        <v>31</v>
      </c>
      <c r="D118">
        <v>2</v>
      </c>
      <c r="E118">
        <v>10</v>
      </c>
      <c r="F118" t="s">
        <v>128</v>
      </c>
      <c r="G118" s="1" t="s">
        <v>129</v>
      </c>
      <c r="H118" s="1" t="s">
        <v>130</v>
      </c>
      <c r="I118" t="s">
        <v>131</v>
      </c>
      <c r="J118" s="1" t="s">
        <v>132</v>
      </c>
      <c r="K118" s="13" t="s">
        <v>364</v>
      </c>
      <c r="L118" s="2" t="s">
        <v>133</v>
      </c>
      <c r="M118" t="s">
        <v>136</v>
      </c>
      <c r="N118" t="s">
        <v>137</v>
      </c>
      <c r="O118">
        <v>2006</v>
      </c>
      <c r="Q118" t="s">
        <v>53</v>
      </c>
      <c r="R118" t="s">
        <v>138</v>
      </c>
      <c r="S118" t="s">
        <v>139</v>
      </c>
      <c r="T118" s="5" t="s">
        <v>143</v>
      </c>
      <c r="U118">
        <v>1500</v>
      </c>
      <c r="X118">
        <v>6</v>
      </c>
      <c r="Y118">
        <v>3.5</v>
      </c>
    </row>
    <row r="119" spans="2:25" ht="15">
      <c r="B119">
        <v>118</v>
      </c>
      <c r="C119">
        <v>42</v>
      </c>
      <c r="D119">
        <v>2</v>
      </c>
      <c r="E119">
        <v>1</v>
      </c>
      <c r="F119" t="s">
        <v>164</v>
      </c>
      <c r="G119" s="1" t="s">
        <v>165</v>
      </c>
      <c r="H119" s="1" t="s">
        <v>67</v>
      </c>
      <c r="I119" t="s">
        <v>166</v>
      </c>
      <c r="J119" s="1" t="s">
        <v>167</v>
      </c>
      <c r="K119" s="14" t="s">
        <v>377</v>
      </c>
      <c r="L119" s="2" t="s">
        <v>168</v>
      </c>
      <c r="M119" t="s">
        <v>170</v>
      </c>
      <c r="N119" t="s">
        <v>52</v>
      </c>
      <c r="O119">
        <v>2007</v>
      </c>
      <c r="Q119" t="s">
        <v>53</v>
      </c>
      <c r="R119" t="s">
        <v>75</v>
      </c>
      <c r="S119" t="s">
        <v>77</v>
      </c>
      <c r="T119" s="5" t="s">
        <v>173</v>
      </c>
      <c r="U119">
        <v>1200</v>
      </c>
      <c r="X119">
        <v>5.8</v>
      </c>
      <c r="Y119">
        <v>2.7</v>
      </c>
    </row>
    <row r="120" spans="2:25" ht="15">
      <c r="B120">
        <v>119</v>
      </c>
      <c r="C120">
        <v>38</v>
      </c>
      <c r="D120">
        <v>4</v>
      </c>
      <c r="E120">
        <v>11</v>
      </c>
      <c r="F120" t="s">
        <v>146</v>
      </c>
      <c r="G120" s="1" t="s">
        <v>147</v>
      </c>
      <c r="H120" s="1" t="s">
        <v>67</v>
      </c>
      <c r="I120" t="s">
        <v>148</v>
      </c>
      <c r="J120" s="1" t="s">
        <v>149</v>
      </c>
      <c r="K120" s="2" t="s">
        <v>150</v>
      </c>
      <c r="L120" s="16" t="s">
        <v>151</v>
      </c>
      <c r="M120" t="s">
        <v>47</v>
      </c>
      <c r="N120" t="s">
        <v>52</v>
      </c>
      <c r="O120">
        <v>2009</v>
      </c>
      <c r="Q120" t="s">
        <v>53</v>
      </c>
      <c r="R120" t="s">
        <v>138</v>
      </c>
      <c r="S120" t="s">
        <v>156</v>
      </c>
      <c r="T120" s="5" t="s">
        <v>162</v>
      </c>
      <c r="U120">
        <v>4800</v>
      </c>
      <c r="X120">
        <v>5.2</v>
      </c>
      <c r="Y120">
        <v>2.2</v>
      </c>
    </row>
    <row r="121" spans="2:25" ht="15">
      <c r="B121">
        <v>120</v>
      </c>
      <c r="C121">
        <v>136</v>
      </c>
      <c r="D121">
        <v>4</v>
      </c>
      <c r="E121">
        <v>11</v>
      </c>
      <c r="F121" t="s">
        <v>435</v>
      </c>
      <c r="G121" s="1" t="s">
        <v>436</v>
      </c>
      <c r="H121" s="1" t="s">
        <v>67</v>
      </c>
      <c r="I121" t="s">
        <v>437</v>
      </c>
      <c r="J121" s="1" t="s">
        <v>438</v>
      </c>
      <c r="K121" s="14" t="s">
        <v>448</v>
      </c>
      <c r="L121" s="3" t="s">
        <v>449</v>
      </c>
      <c r="M121" t="s">
        <v>47</v>
      </c>
      <c r="N121" t="s">
        <v>52</v>
      </c>
      <c r="O121">
        <v>2009</v>
      </c>
      <c r="Q121" t="s">
        <v>53</v>
      </c>
      <c r="R121" t="s">
        <v>75</v>
      </c>
      <c r="S121" t="s">
        <v>77</v>
      </c>
      <c r="T121" s="5" t="s">
        <v>324</v>
      </c>
      <c r="U121">
        <v>5000</v>
      </c>
      <c r="X121">
        <v>4</v>
      </c>
      <c r="Y121">
        <v>2.2</v>
      </c>
    </row>
    <row r="122" spans="2:20" ht="15">
      <c r="B122">
        <v>121</v>
      </c>
      <c r="C122">
        <v>141</v>
      </c>
      <c r="D122">
        <v>4</v>
      </c>
      <c r="E122">
        <v>11</v>
      </c>
      <c r="F122" t="s">
        <v>464</v>
      </c>
      <c r="G122" s="1" t="s">
        <v>465</v>
      </c>
      <c r="H122" s="1" t="s">
        <v>130</v>
      </c>
      <c r="I122" t="s">
        <v>466</v>
      </c>
      <c r="J122" s="1" t="s">
        <v>467</v>
      </c>
      <c r="K122" s="14" t="s">
        <v>468</v>
      </c>
      <c r="L122" s="2" t="s">
        <v>469</v>
      </c>
      <c r="M122" t="s">
        <v>47</v>
      </c>
      <c r="N122" t="s">
        <v>102</v>
      </c>
      <c r="O122">
        <v>2009</v>
      </c>
      <c r="Q122" t="s">
        <v>53</v>
      </c>
      <c r="T122" s="5" t="s">
        <v>288</v>
      </c>
    </row>
    <row r="123" spans="2:25" ht="15">
      <c r="B123">
        <v>122</v>
      </c>
      <c r="C123">
        <v>3</v>
      </c>
      <c r="D123">
        <v>4</v>
      </c>
      <c r="E123">
        <v>11</v>
      </c>
      <c r="F123" t="s">
        <v>40</v>
      </c>
      <c r="G123" s="1" t="s">
        <v>41</v>
      </c>
      <c r="H123" s="1" t="s">
        <v>42</v>
      </c>
      <c r="I123" t="s">
        <v>43</v>
      </c>
      <c r="J123" s="1" t="s">
        <v>44</v>
      </c>
      <c r="K123" s="14" t="s">
        <v>45</v>
      </c>
      <c r="L123" s="16" t="s">
        <v>46</v>
      </c>
      <c r="M123" t="s">
        <v>47</v>
      </c>
      <c r="N123" t="s">
        <v>51</v>
      </c>
      <c r="O123">
        <v>2008</v>
      </c>
      <c r="Q123" t="s">
        <v>53</v>
      </c>
      <c r="R123" t="s">
        <v>54</v>
      </c>
      <c r="S123" t="s">
        <v>56</v>
      </c>
      <c r="T123" s="5">
        <v>811</v>
      </c>
      <c r="U123">
        <v>1500</v>
      </c>
      <c r="X123">
        <v>5.6</v>
      </c>
      <c r="Y123">
        <v>1.8</v>
      </c>
    </row>
    <row r="124" spans="2:25" s="13" customFormat="1" ht="15">
      <c r="B124">
        <v>123</v>
      </c>
      <c r="C124" s="13">
        <v>133</v>
      </c>
      <c r="D124">
        <v>4</v>
      </c>
      <c r="E124">
        <v>11</v>
      </c>
      <c r="F124" s="13" t="s">
        <v>435</v>
      </c>
      <c r="G124" s="22" t="s">
        <v>436</v>
      </c>
      <c r="H124" s="22" t="s">
        <v>67</v>
      </c>
      <c r="I124" s="13" t="s">
        <v>437</v>
      </c>
      <c r="J124" s="22" t="s">
        <v>438</v>
      </c>
      <c r="K124" s="14" t="s">
        <v>448</v>
      </c>
      <c r="L124" s="14" t="s">
        <v>449</v>
      </c>
      <c r="M124" s="13" t="s">
        <v>226</v>
      </c>
      <c r="N124" s="13" t="s">
        <v>52</v>
      </c>
      <c r="O124" s="13">
        <v>2009</v>
      </c>
      <c r="Q124" s="13" t="s">
        <v>53</v>
      </c>
      <c r="R124" s="13" t="s">
        <v>153</v>
      </c>
      <c r="S124" s="13" t="s">
        <v>440</v>
      </c>
      <c r="T124" s="23" t="s">
        <v>441</v>
      </c>
      <c r="U124" s="13">
        <v>2500</v>
      </c>
      <c r="X124" s="13">
        <v>4.5</v>
      </c>
      <c r="Y124" s="13">
        <v>2.6</v>
      </c>
    </row>
    <row r="125" spans="2:25" ht="15">
      <c r="B125">
        <v>124</v>
      </c>
      <c r="C125">
        <v>66</v>
      </c>
      <c r="D125">
        <v>4</v>
      </c>
      <c r="E125">
        <v>11</v>
      </c>
      <c r="F125" t="s">
        <v>220</v>
      </c>
      <c r="G125" s="1" t="s">
        <v>221</v>
      </c>
      <c r="H125" s="1" t="s">
        <v>222</v>
      </c>
      <c r="I125" t="s">
        <v>223</v>
      </c>
      <c r="J125" s="1" t="s">
        <v>224</v>
      </c>
      <c r="K125" s="13" t="s">
        <v>368</v>
      </c>
      <c r="L125" s="2" t="s">
        <v>225</v>
      </c>
      <c r="M125" t="s">
        <v>226</v>
      </c>
      <c r="N125" t="s">
        <v>52</v>
      </c>
      <c r="O125">
        <v>2009</v>
      </c>
      <c r="Q125" t="s">
        <v>53</v>
      </c>
      <c r="R125" t="s">
        <v>36</v>
      </c>
      <c r="S125" t="s">
        <v>231</v>
      </c>
      <c r="T125" s="5" t="s">
        <v>235</v>
      </c>
      <c r="U125">
        <v>450</v>
      </c>
      <c r="X125">
        <v>5.9</v>
      </c>
      <c r="Y125">
        <v>2.9</v>
      </c>
    </row>
    <row r="126" spans="2:25" ht="15">
      <c r="B126">
        <v>125</v>
      </c>
      <c r="C126">
        <v>79</v>
      </c>
      <c r="D126">
        <v>4</v>
      </c>
      <c r="E126">
        <v>11</v>
      </c>
      <c r="F126" t="s">
        <v>264</v>
      </c>
      <c r="G126" s="1" t="s">
        <v>265</v>
      </c>
      <c r="H126" s="1" t="s">
        <v>266</v>
      </c>
      <c r="I126" t="s">
        <v>267</v>
      </c>
      <c r="J126" s="1" t="s">
        <v>268</v>
      </c>
      <c r="K126" s="13" t="s">
        <v>370</v>
      </c>
      <c r="L126" s="2" t="s">
        <v>269</v>
      </c>
      <c r="M126" t="s">
        <v>226</v>
      </c>
      <c r="N126" t="s">
        <v>52</v>
      </c>
      <c r="O126">
        <v>2009</v>
      </c>
      <c r="Q126" t="s">
        <v>53</v>
      </c>
      <c r="R126" t="s">
        <v>272</v>
      </c>
      <c r="S126" t="s">
        <v>274</v>
      </c>
      <c r="T126" s="5" t="s">
        <v>277</v>
      </c>
      <c r="U126">
        <v>675</v>
      </c>
      <c r="X126">
        <v>5.5</v>
      </c>
      <c r="Y126">
        <v>3.8</v>
      </c>
    </row>
    <row r="127" spans="2:25" ht="15">
      <c r="B127">
        <v>126</v>
      </c>
      <c r="C127">
        <v>1</v>
      </c>
      <c r="D127">
        <v>4</v>
      </c>
      <c r="E127">
        <v>11</v>
      </c>
      <c r="F127" t="s">
        <v>27</v>
      </c>
      <c r="G127" s="1" t="s">
        <v>28</v>
      </c>
      <c r="H127" s="1" t="s">
        <v>29</v>
      </c>
      <c r="I127" t="s">
        <v>30</v>
      </c>
      <c r="J127" s="1" t="s">
        <v>31</v>
      </c>
      <c r="K127" s="14" t="s">
        <v>39</v>
      </c>
      <c r="L127" s="2" t="s">
        <v>32</v>
      </c>
      <c r="M127" t="s">
        <v>33</v>
      </c>
      <c r="N127" t="s">
        <v>34</v>
      </c>
      <c r="O127">
        <v>2010</v>
      </c>
      <c r="Q127" t="s">
        <v>35</v>
      </c>
      <c r="R127" t="s">
        <v>36</v>
      </c>
      <c r="S127" t="s">
        <v>37</v>
      </c>
      <c r="T127" s="5">
        <v>279</v>
      </c>
      <c r="U127">
        <v>4060</v>
      </c>
      <c r="X127">
        <v>4.8</v>
      </c>
      <c r="Y127">
        <v>3.2</v>
      </c>
    </row>
    <row r="128" spans="2:25" ht="15">
      <c r="B128">
        <v>127</v>
      </c>
      <c r="C128">
        <v>55</v>
      </c>
      <c r="D128">
        <v>4</v>
      </c>
      <c r="E128">
        <v>11</v>
      </c>
      <c r="F128" t="s">
        <v>197</v>
      </c>
      <c r="G128" s="1" t="s">
        <v>198</v>
      </c>
      <c r="H128" s="1" t="s">
        <v>42</v>
      </c>
      <c r="I128" t="s">
        <v>199</v>
      </c>
      <c r="J128" s="1" t="s">
        <v>200</v>
      </c>
      <c r="K128" t="s">
        <v>366</v>
      </c>
      <c r="L128" s="2" t="s">
        <v>201</v>
      </c>
      <c r="M128" t="s">
        <v>33</v>
      </c>
      <c r="N128" t="s">
        <v>52</v>
      </c>
      <c r="O128">
        <v>2009</v>
      </c>
      <c r="Q128" t="s">
        <v>53</v>
      </c>
      <c r="R128" t="s">
        <v>54</v>
      </c>
      <c r="S128" t="s">
        <v>154</v>
      </c>
      <c r="T128" s="5" t="s">
        <v>205</v>
      </c>
      <c r="U128">
        <v>700</v>
      </c>
      <c r="X128">
        <v>4.89</v>
      </c>
      <c r="Y128">
        <v>1.8</v>
      </c>
    </row>
    <row r="129" spans="2:25" ht="15">
      <c r="B129">
        <v>128</v>
      </c>
      <c r="C129">
        <v>80</v>
      </c>
      <c r="D129">
        <v>4</v>
      </c>
      <c r="E129">
        <v>11</v>
      </c>
      <c r="F129" t="s">
        <v>264</v>
      </c>
      <c r="G129" s="1" t="s">
        <v>265</v>
      </c>
      <c r="H129" s="1" t="s">
        <v>266</v>
      </c>
      <c r="I129" t="s">
        <v>267</v>
      </c>
      <c r="J129" s="1" t="s">
        <v>268</v>
      </c>
      <c r="K129" t="s">
        <v>370</v>
      </c>
      <c r="L129" s="2" t="s">
        <v>269</v>
      </c>
      <c r="M129" t="s">
        <v>33</v>
      </c>
      <c r="N129" t="s">
        <v>52</v>
      </c>
      <c r="O129">
        <v>2009</v>
      </c>
      <c r="Q129" t="s">
        <v>53</v>
      </c>
      <c r="R129" t="s">
        <v>272</v>
      </c>
      <c r="S129" t="s">
        <v>274</v>
      </c>
      <c r="T129" s="5" t="s">
        <v>278</v>
      </c>
      <c r="U129">
        <v>500</v>
      </c>
      <c r="X129">
        <v>5.1</v>
      </c>
      <c r="Y129">
        <v>3.6</v>
      </c>
    </row>
    <row r="130" spans="2:25" ht="15">
      <c r="B130">
        <v>129</v>
      </c>
      <c r="C130">
        <v>82</v>
      </c>
      <c r="D130">
        <v>4</v>
      </c>
      <c r="E130">
        <v>11</v>
      </c>
      <c r="F130" t="s">
        <v>264</v>
      </c>
      <c r="G130" s="1" t="s">
        <v>265</v>
      </c>
      <c r="H130" s="1" t="s">
        <v>266</v>
      </c>
      <c r="I130" t="s">
        <v>267</v>
      </c>
      <c r="J130" s="1" t="s">
        <v>268</v>
      </c>
      <c r="K130" t="s">
        <v>370</v>
      </c>
      <c r="L130" s="2" t="s">
        <v>269</v>
      </c>
      <c r="M130" t="s">
        <v>33</v>
      </c>
      <c r="N130" t="s">
        <v>34</v>
      </c>
      <c r="O130">
        <v>2008</v>
      </c>
      <c r="Q130" t="s">
        <v>53</v>
      </c>
      <c r="R130" t="s">
        <v>272</v>
      </c>
      <c r="S130" t="s">
        <v>274</v>
      </c>
      <c r="T130" s="5" t="s">
        <v>280</v>
      </c>
      <c r="U130">
        <v>1000</v>
      </c>
      <c r="X130">
        <v>4</v>
      </c>
      <c r="Y130">
        <v>2.3</v>
      </c>
    </row>
    <row r="131" spans="2:25" ht="15">
      <c r="B131">
        <v>130</v>
      </c>
      <c r="C131">
        <v>102</v>
      </c>
      <c r="D131">
        <v>2</v>
      </c>
      <c r="E131">
        <v>12</v>
      </c>
      <c r="F131" t="s">
        <v>336</v>
      </c>
      <c r="G131" s="1" t="s">
        <v>337</v>
      </c>
      <c r="H131" s="1" t="s">
        <v>338</v>
      </c>
      <c r="I131" t="s">
        <v>339</v>
      </c>
      <c r="J131" s="1" t="s">
        <v>340</v>
      </c>
      <c r="L131" s="2" t="s">
        <v>341</v>
      </c>
      <c r="M131" t="s">
        <v>343</v>
      </c>
      <c r="N131" t="s">
        <v>137</v>
      </c>
      <c r="O131">
        <v>2009</v>
      </c>
      <c r="P131" t="s">
        <v>472</v>
      </c>
      <c r="Q131" t="s">
        <v>53</v>
      </c>
      <c r="R131" t="s">
        <v>228</v>
      </c>
      <c r="S131" t="s">
        <v>344</v>
      </c>
      <c r="T131" s="5" t="s">
        <v>346</v>
      </c>
      <c r="U131">
        <v>3000</v>
      </c>
      <c r="Y131">
        <v>1</v>
      </c>
    </row>
    <row r="132" spans="2:25" ht="15">
      <c r="B132">
        <v>131</v>
      </c>
      <c r="C132">
        <v>22</v>
      </c>
      <c r="D132">
        <v>2</v>
      </c>
      <c r="E132">
        <v>12</v>
      </c>
      <c r="F132" t="s">
        <v>96</v>
      </c>
      <c r="G132" s="1" t="s">
        <v>97</v>
      </c>
      <c r="H132" s="1" t="s">
        <v>98</v>
      </c>
      <c r="I132" t="s">
        <v>96</v>
      </c>
      <c r="J132" s="1" t="s">
        <v>99</v>
      </c>
      <c r="K132" t="s">
        <v>361</v>
      </c>
      <c r="L132" s="13" t="s">
        <v>100</v>
      </c>
      <c r="M132" t="s">
        <v>101</v>
      </c>
      <c r="N132" t="s">
        <v>34</v>
      </c>
      <c r="O132">
        <v>2009</v>
      </c>
      <c r="P132" t="s">
        <v>472</v>
      </c>
      <c r="Q132" t="s">
        <v>53</v>
      </c>
      <c r="R132" t="s">
        <v>55</v>
      </c>
      <c r="S132" t="s">
        <v>58</v>
      </c>
      <c r="T132" s="5" t="s">
        <v>110</v>
      </c>
      <c r="U132">
        <v>1100</v>
      </c>
      <c r="X132">
        <v>5.3</v>
      </c>
      <c r="Y132">
        <v>1.2</v>
      </c>
    </row>
    <row r="133" spans="2:25" ht="15">
      <c r="B133">
        <v>132</v>
      </c>
      <c r="C133">
        <v>100</v>
      </c>
      <c r="D133">
        <v>2</v>
      </c>
      <c r="E133">
        <v>12</v>
      </c>
      <c r="F133" t="s">
        <v>325</v>
      </c>
      <c r="G133" s="1" t="s">
        <v>326</v>
      </c>
      <c r="H133" s="1" t="s">
        <v>327</v>
      </c>
      <c r="I133" t="s">
        <v>315</v>
      </c>
      <c r="J133" s="1" t="s">
        <v>316</v>
      </c>
      <c r="K133" s="13" t="s">
        <v>375</v>
      </c>
      <c r="L133" s="2" t="s">
        <v>317</v>
      </c>
      <c r="M133" t="s">
        <v>101</v>
      </c>
      <c r="N133" t="s">
        <v>137</v>
      </c>
      <c r="O133">
        <v>2009</v>
      </c>
      <c r="P133" t="s">
        <v>473</v>
      </c>
      <c r="Q133" t="s">
        <v>53</v>
      </c>
      <c r="R133" t="s">
        <v>331</v>
      </c>
      <c r="S133" t="s">
        <v>333</v>
      </c>
      <c r="T133" s="5" t="s">
        <v>335</v>
      </c>
      <c r="U133">
        <v>1000</v>
      </c>
      <c r="X133">
        <v>5.4</v>
      </c>
      <c r="Y133">
        <v>2</v>
      </c>
    </row>
    <row r="134" spans="2:25" ht="15">
      <c r="B134">
        <v>133</v>
      </c>
      <c r="C134">
        <v>119</v>
      </c>
      <c r="D134">
        <v>2</v>
      </c>
      <c r="E134">
        <v>12</v>
      </c>
      <c r="F134" t="s">
        <v>403</v>
      </c>
      <c r="G134" s="1" t="s">
        <v>404</v>
      </c>
      <c r="H134" s="1" t="s">
        <v>67</v>
      </c>
      <c r="I134" t="s">
        <v>405</v>
      </c>
      <c r="J134" s="1" t="s">
        <v>406</v>
      </c>
      <c r="K134" s="14" t="s">
        <v>407</v>
      </c>
      <c r="L134" s="16" t="s">
        <v>408</v>
      </c>
      <c r="M134" t="s">
        <v>49</v>
      </c>
      <c r="N134" t="s">
        <v>52</v>
      </c>
      <c r="O134">
        <v>2009</v>
      </c>
      <c r="P134" t="s">
        <v>473</v>
      </c>
      <c r="Q134" t="s">
        <v>53</v>
      </c>
      <c r="R134" t="s">
        <v>75</v>
      </c>
      <c r="S134" t="s">
        <v>409</v>
      </c>
      <c r="T134" s="5" t="s">
        <v>412</v>
      </c>
      <c r="U134">
        <v>550</v>
      </c>
      <c r="X134">
        <v>5.7</v>
      </c>
      <c r="Y134">
        <v>8.5</v>
      </c>
    </row>
    <row r="135" spans="2:25" ht="15">
      <c r="B135">
        <v>134</v>
      </c>
      <c r="C135">
        <v>99</v>
      </c>
      <c r="D135">
        <v>2</v>
      </c>
      <c r="E135">
        <v>12</v>
      </c>
      <c r="F135" t="s">
        <v>325</v>
      </c>
      <c r="G135" s="1" t="s">
        <v>326</v>
      </c>
      <c r="H135" s="1" t="s">
        <v>327</v>
      </c>
      <c r="I135" t="s">
        <v>315</v>
      </c>
      <c r="J135" s="1" t="s">
        <v>316</v>
      </c>
      <c r="K135" s="14" t="s">
        <v>375</v>
      </c>
      <c r="L135" s="2" t="s">
        <v>317</v>
      </c>
      <c r="M135" t="s">
        <v>328</v>
      </c>
      <c r="N135" t="s">
        <v>34</v>
      </c>
      <c r="O135">
        <v>2009</v>
      </c>
      <c r="P135" t="s">
        <v>472</v>
      </c>
      <c r="Q135" t="s">
        <v>329</v>
      </c>
      <c r="R135" t="s">
        <v>330</v>
      </c>
      <c r="S135" t="s">
        <v>332</v>
      </c>
      <c r="T135" s="5" t="s">
        <v>334</v>
      </c>
      <c r="U135">
        <v>600</v>
      </c>
      <c r="X135">
        <v>4.9</v>
      </c>
      <c r="Y135">
        <v>18.4</v>
      </c>
    </row>
    <row r="136" spans="2:25" ht="15">
      <c r="B136">
        <v>135</v>
      </c>
      <c r="C136">
        <v>131</v>
      </c>
      <c r="D136">
        <v>2</v>
      </c>
      <c r="E136">
        <v>12</v>
      </c>
      <c r="F136" t="s">
        <v>426</v>
      </c>
      <c r="G136" s="1" t="s">
        <v>427</v>
      </c>
      <c r="H136" s="1" t="s">
        <v>67</v>
      </c>
      <c r="I136" t="s">
        <v>428</v>
      </c>
      <c r="J136" s="1" t="s">
        <v>429</v>
      </c>
      <c r="K136" s="3" t="s">
        <v>447</v>
      </c>
      <c r="L136" s="3" t="s">
        <v>450</v>
      </c>
      <c r="M136" t="s">
        <v>74</v>
      </c>
      <c r="N136" t="s">
        <v>102</v>
      </c>
      <c r="O136">
        <v>2009</v>
      </c>
      <c r="P136" t="s">
        <v>473</v>
      </c>
      <c r="Q136" t="s">
        <v>53</v>
      </c>
      <c r="R136" t="s">
        <v>75</v>
      </c>
      <c r="S136" t="s">
        <v>287</v>
      </c>
      <c r="T136" s="5" t="s">
        <v>433</v>
      </c>
      <c r="U136">
        <v>1120</v>
      </c>
      <c r="X136">
        <v>6.6</v>
      </c>
      <c r="Y136">
        <v>18.4</v>
      </c>
    </row>
    <row r="137" spans="2:25" ht="15">
      <c r="B137">
        <v>136</v>
      </c>
      <c r="C137">
        <v>75</v>
      </c>
      <c r="D137">
        <v>1</v>
      </c>
      <c r="E137">
        <v>13</v>
      </c>
      <c r="F137" t="s">
        <v>253</v>
      </c>
      <c r="G137" s="1" t="s">
        <v>254</v>
      </c>
      <c r="H137" s="1" t="s">
        <v>255</v>
      </c>
      <c r="I137" t="s">
        <v>253</v>
      </c>
      <c r="J137" s="1" t="s">
        <v>256</v>
      </c>
      <c r="L137" s="13"/>
      <c r="M137" t="s">
        <v>101</v>
      </c>
      <c r="N137" t="s">
        <v>257</v>
      </c>
      <c r="O137">
        <v>2009</v>
      </c>
      <c r="Q137" t="s">
        <v>53</v>
      </c>
      <c r="R137" t="s">
        <v>75</v>
      </c>
      <c r="S137" t="s">
        <v>79</v>
      </c>
      <c r="T137" s="5" t="s">
        <v>262</v>
      </c>
      <c r="U137">
        <v>380</v>
      </c>
      <c r="X137">
        <v>7.85</v>
      </c>
      <c r="Y137">
        <v>139.6</v>
      </c>
    </row>
    <row r="138" spans="2:25" ht="15">
      <c r="B138">
        <v>137</v>
      </c>
      <c r="C138">
        <v>132</v>
      </c>
      <c r="D138">
        <v>1</v>
      </c>
      <c r="E138">
        <v>13</v>
      </c>
      <c r="F138" t="s">
        <v>426</v>
      </c>
      <c r="G138" s="1" t="s">
        <v>427</v>
      </c>
      <c r="H138" s="1" t="s">
        <v>67</v>
      </c>
      <c r="I138" t="s">
        <v>428</v>
      </c>
      <c r="J138" s="1" t="s">
        <v>429</v>
      </c>
      <c r="K138" s="14" t="s">
        <v>447</v>
      </c>
      <c r="L138" s="3" t="s">
        <v>450</v>
      </c>
      <c r="M138" t="s">
        <v>101</v>
      </c>
      <c r="N138" t="s">
        <v>430</v>
      </c>
      <c r="O138">
        <v>2009</v>
      </c>
      <c r="P138" t="s">
        <v>473</v>
      </c>
      <c r="Q138" t="s">
        <v>53</v>
      </c>
      <c r="R138" t="s">
        <v>75</v>
      </c>
      <c r="S138" t="s">
        <v>287</v>
      </c>
      <c r="T138" s="5" t="s">
        <v>434</v>
      </c>
      <c r="U138">
        <v>209</v>
      </c>
      <c r="X138">
        <v>6.8</v>
      </c>
      <c r="Y138">
        <v>141.4</v>
      </c>
    </row>
    <row r="139" spans="2:25" ht="15">
      <c r="B139">
        <v>138</v>
      </c>
      <c r="C139">
        <v>76</v>
      </c>
      <c r="D139">
        <v>1</v>
      </c>
      <c r="E139">
        <v>13</v>
      </c>
      <c r="F139" t="s">
        <v>253</v>
      </c>
      <c r="G139" s="1" t="s">
        <v>254</v>
      </c>
      <c r="H139" s="1" t="s">
        <v>255</v>
      </c>
      <c r="I139" t="s">
        <v>253</v>
      </c>
      <c r="J139" s="1" t="s">
        <v>256</v>
      </c>
      <c r="M139" t="s">
        <v>72</v>
      </c>
      <c r="N139" t="s">
        <v>430</v>
      </c>
      <c r="O139">
        <v>2009</v>
      </c>
      <c r="Q139" t="s">
        <v>53</v>
      </c>
      <c r="R139" t="s">
        <v>75</v>
      </c>
      <c r="S139" t="s">
        <v>77</v>
      </c>
      <c r="T139" s="5" t="s">
        <v>263</v>
      </c>
      <c r="U139">
        <v>1800</v>
      </c>
      <c r="X139">
        <v>7.2</v>
      </c>
      <c r="Y139">
        <v>144.5</v>
      </c>
    </row>
    <row r="140" spans="2:25" ht="15">
      <c r="B140">
        <v>139</v>
      </c>
      <c r="C140">
        <v>74</v>
      </c>
      <c r="D140">
        <v>1</v>
      </c>
      <c r="E140">
        <v>13</v>
      </c>
      <c r="F140" t="s">
        <v>253</v>
      </c>
      <c r="G140" s="1" t="s">
        <v>254</v>
      </c>
      <c r="H140" s="1" t="s">
        <v>255</v>
      </c>
      <c r="I140" t="s">
        <v>253</v>
      </c>
      <c r="J140" s="1" t="s">
        <v>256</v>
      </c>
      <c r="L140" s="13"/>
      <c r="M140" t="s">
        <v>48</v>
      </c>
      <c r="N140" t="s">
        <v>257</v>
      </c>
      <c r="O140">
        <v>2009</v>
      </c>
      <c r="Q140" t="s">
        <v>53</v>
      </c>
      <c r="R140" t="s">
        <v>75</v>
      </c>
      <c r="S140" t="s">
        <v>259</v>
      </c>
      <c r="T140" s="5" t="s">
        <v>261</v>
      </c>
      <c r="U140">
        <v>800</v>
      </c>
      <c r="X140">
        <v>8.67</v>
      </c>
      <c r="Y140">
        <v>174.7</v>
      </c>
    </row>
    <row r="141" spans="2:25" ht="15">
      <c r="B141">
        <v>140</v>
      </c>
      <c r="C141">
        <v>73</v>
      </c>
      <c r="D141">
        <v>1</v>
      </c>
      <c r="E141">
        <v>13</v>
      </c>
      <c r="F141" t="s">
        <v>253</v>
      </c>
      <c r="G141" s="1" t="s">
        <v>254</v>
      </c>
      <c r="H141" s="1" t="s">
        <v>255</v>
      </c>
      <c r="I141" t="s">
        <v>253</v>
      </c>
      <c r="J141" s="1" t="s">
        <v>256</v>
      </c>
      <c r="L141" s="13"/>
      <c r="M141" t="s">
        <v>47</v>
      </c>
      <c r="N141" t="s">
        <v>257</v>
      </c>
      <c r="O141">
        <v>2008</v>
      </c>
      <c r="Q141" t="s">
        <v>53</v>
      </c>
      <c r="R141" t="s">
        <v>258</v>
      </c>
      <c r="T141" s="5" t="s">
        <v>260</v>
      </c>
      <c r="U141">
        <v>400</v>
      </c>
      <c r="X141">
        <v>7.4</v>
      </c>
      <c r="Y141">
        <v>107.1</v>
      </c>
    </row>
    <row r="142" spans="2:25" ht="15">
      <c r="B142">
        <v>141</v>
      </c>
      <c r="C142">
        <v>84</v>
      </c>
      <c r="D142">
        <v>1</v>
      </c>
      <c r="E142">
        <v>13</v>
      </c>
      <c r="F142" t="s">
        <v>264</v>
      </c>
      <c r="G142" s="1" t="s">
        <v>265</v>
      </c>
      <c r="H142" s="1" t="s">
        <v>266</v>
      </c>
      <c r="I142" t="s">
        <v>267</v>
      </c>
      <c r="J142" s="1" t="s">
        <v>268</v>
      </c>
      <c r="K142" s="13" t="s">
        <v>370</v>
      </c>
      <c r="L142" s="15" t="s">
        <v>269</v>
      </c>
      <c r="M142" t="s">
        <v>74</v>
      </c>
      <c r="N142" t="s">
        <v>270</v>
      </c>
      <c r="O142">
        <v>2008</v>
      </c>
      <c r="P142" t="s">
        <v>473</v>
      </c>
      <c r="Q142" t="s">
        <v>53</v>
      </c>
      <c r="R142" t="s">
        <v>272</v>
      </c>
      <c r="S142" t="s">
        <v>274</v>
      </c>
      <c r="T142" s="5" t="s">
        <v>282</v>
      </c>
      <c r="U142">
        <v>300</v>
      </c>
      <c r="X142">
        <v>10.4</v>
      </c>
      <c r="Y142">
        <v>178.5</v>
      </c>
    </row>
  </sheetData>
  <sheetProtection/>
  <hyperlinks>
    <hyperlink ref="L127" r:id="rId1" display="obchod.zemcejk@seznam.cz"/>
    <hyperlink ref="L58" r:id="rId2" display="obchod.zemcejk@seznam.cz"/>
    <hyperlink ref="K127" r:id="rId3" display="www.zemedelskaas-cejkovice.cz"/>
    <hyperlink ref="K58" r:id="rId4" display="www.zemedelskaas-cejkovice.cz"/>
    <hyperlink ref="K123" r:id="rId5" display="www.skoupil.com"/>
    <hyperlink ref="L123" r:id="rId6" display="zemanek@skoupil.com"/>
    <hyperlink ref="L3:L5" r:id="rId7" display="zemanek@skoupil.com"/>
    <hyperlink ref="L41" r:id="rId8" display="vlad.tetur@gmail.com"/>
    <hyperlink ref="L66" r:id="rId9" display="vlad.tetur@gmail.com"/>
    <hyperlink ref="L63" r:id="rId10" display="pavlovin@pavlovin.cz"/>
    <hyperlink ref="L72" r:id="rId11" display="pavlovin@pavlovin.cz"/>
    <hyperlink ref="L38" r:id="rId12" display="info@vinarstvimaderic.cz"/>
    <hyperlink ref="L56" r:id="rId13" display="mareksusky@seznam.cz"/>
    <hyperlink ref="L30" r:id="rId14" display="sklepmistr@karelvalka.cz"/>
    <hyperlink ref="L25:L26" r:id="rId15" display="sklepmistr@karelvalka.cz"/>
    <hyperlink ref="L67" r:id="rId16" display="springer@stapleton-springer.cz"/>
    <hyperlink ref="L23:L30" r:id="rId17" display="springer@stapleton-springer.cz"/>
    <hyperlink ref="K89" r:id="rId18" display="www.vinium.cz"/>
    <hyperlink ref="K31:K34" r:id="rId19" display="www.vinium.cz"/>
    <hyperlink ref="L89" r:id="rId20" display="jan.gajda@vinium.cz"/>
    <hyperlink ref="L31:L34" r:id="rId21" display="jan.gajda@vinium.cz"/>
    <hyperlink ref="L57" r:id="rId22" display="vintr@slechtitelka.cz"/>
    <hyperlink ref="L36:L37" r:id="rId23" display="vintr@slechtitelka.cz"/>
    <hyperlink ref="L116" r:id="rId24" display="vino@patriakobyli.cz"/>
    <hyperlink ref="L39:L46" r:id="rId25" display="vino@patriakobyli.cz"/>
    <hyperlink ref="L60" r:id="rId26" display="info@vinarstvisedlak.cz"/>
    <hyperlink ref="L48:L50" r:id="rId27" display="info@vinarstvisedlak.cz"/>
    <hyperlink ref="L51" r:id="rId28" display="sramek@velkobilovickavina.cz"/>
    <hyperlink ref="L52:L57" r:id="rId29" display="sramek@velkobilovickavina.cz"/>
    <hyperlink ref="L24" r:id="rId30" display="info@vinarstvihorak.cz"/>
    <hyperlink ref="L10:L120" r:id="rId31" display="info@vinarstvihorak.cz"/>
    <hyperlink ref="L115" r:id="rId32" display="honzahempl@seznam.cz"/>
    <hyperlink ref="L78" r:id="rId33" display="honzahempl@seznam.cz"/>
    <hyperlink ref="L43" r:id="rId34" display="vinarstvi.fukalova@seznam.cz"/>
    <hyperlink ref="L3" r:id="rId35" display="vinarstvi.fukalova@seznam.cz"/>
    <hyperlink ref="L49" r:id="rId36" display="jestrab@livi-dubnany.cz"/>
    <hyperlink ref="L60:L65" r:id="rId37" display="jestrab@livi-dubnany.cz"/>
    <hyperlink ref="L142" r:id="rId38" display="jestrab@livi-dubnany.cz"/>
    <hyperlink ref="L35" r:id="rId39" display="Bednarikova.Helena@seznam.cz"/>
    <hyperlink ref="L48" r:id="rId40" display="Bednarikova.Helena@seznam.cz"/>
    <hyperlink ref="L106" r:id="rId41" display="j.samson@vinarstviusamsonu.cz"/>
    <hyperlink ref="L93" r:id="rId42" display="j.samson@vinarstviusamsonu.cz"/>
    <hyperlink ref="L16" r:id="rId43" display="pburianek@seznam.cz"/>
    <hyperlink ref="L111:L112" r:id="rId44" display="pburianek@seznam.cz"/>
    <hyperlink ref="L113:L114" r:id="rId45" display="pburianek@seznam.cz"/>
    <hyperlink ref="L111" r:id="rId46" display="artevini@email.cz"/>
    <hyperlink ref="L131" r:id="rId47" display="artevini@email.cz"/>
    <hyperlink ref="L68" r:id="rId48" display="tibor@vinarstvi.cz"/>
    <hyperlink ref="L71:L73" r:id="rId49" display="tibor@vinarstvi.cz"/>
    <hyperlink ref="K63" r:id="rId50" display="www.pavlovin.cz"/>
    <hyperlink ref="L53" r:id="rId51" display="mailto:vinarstvi.prochazka@seznam.cz"/>
    <hyperlink ref="L1:L116" r:id="rId52" display="mailto:vinarstvi.prochazka@seznam.cz"/>
    <hyperlink ref="K29" r:id="rId53" display="www.skoupil.com"/>
    <hyperlink ref="K41" r:id="rId54" display="http://vinarstvivladimirtetur.cz/"/>
    <hyperlink ref="K88" r:id="rId55" display="www.vinobuchtovi.cz"/>
    <hyperlink ref="K72" r:id="rId56" display="www.pavlovin.cz"/>
    <hyperlink ref="K38" r:id="rId57" display="www.vinarstvimaderic.cz"/>
    <hyperlink ref="K56" r:id="rId58" display="www.vinosusky.cz"/>
    <hyperlink ref="K30" r:id="rId59" display="www.karelvalka.cz"/>
    <hyperlink ref="K67" r:id="rId60" display="www.stapleton-springer.cz"/>
    <hyperlink ref="K57" r:id="rId61" display="www.slechtitelka.cz"/>
    <hyperlink ref="K36:K37" r:id="rId62" display="www.slechtitelka.cz"/>
    <hyperlink ref="K116" r:id="rId63" display="www.patriakobyli.cz"/>
    <hyperlink ref="K60" r:id="rId64" display="www.vinarstvisedlak.cz"/>
    <hyperlink ref="K51" r:id="rId65" display="www.velkobilovickavina.cz"/>
    <hyperlink ref="K24" r:id="rId66" display="www.vinarstvihorak.cz"/>
    <hyperlink ref="K115" r:id="rId67" display="www.vinozboretic.cz"/>
    <hyperlink ref="K49" r:id="rId68" display="www.livi-dubnany.cz"/>
    <hyperlink ref="K53" r:id="rId69" display="http://vinarstvi-prochazka.cz"/>
    <hyperlink ref="K106" r:id="rId70" display="www.vinarstviusamsonu.cz"/>
    <hyperlink ref="K16" r:id="rId71" display="www.ukosiku.cz"/>
    <hyperlink ref="K135" r:id="rId72" display="www.botanicka.cz"/>
    <hyperlink ref="L50" r:id="rId73" display="info@vinarstvi-veverka.cz"/>
    <hyperlink ref="L69" r:id="rId74" display="info@vinarstvi-veverka.cz"/>
    <hyperlink ref="K47" r:id="rId75" display="www.vinarstvihalm.cz"/>
    <hyperlink ref="L47" r:id="rId76" display="halm@vinarstvihalm.cz"/>
    <hyperlink ref="K46" r:id="rId77" display="www.vinarstvimikulica.cz"/>
    <hyperlink ref="L46" r:id="rId78" display="mailto:mikulicamiroslav@seznam.cz"/>
    <hyperlink ref="K39" r:id="rId79" display="www.lacina-winery.com"/>
    <hyperlink ref="K85:K86" r:id="rId80" display="www.lacina-winery.com"/>
    <hyperlink ref="L39" r:id="rId81" display="info@lacina-winery.com"/>
    <hyperlink ref="L85:L86" r:id="rId82" display="info@lacina-winery.com"/>
    <hyperlink ref="K50" r:id="rId83" display="www.vinarstvi-veverka.cz"/>
    <hyperlink ref="K8" r:id="rId84" display="http://vinosedlacek.cz"/>
    <hyperlink ref="K88:K95" r:id="rId85" display="http://vinosedlacek.cz"/>
    <hyperlink ref="K32" r:id="rId86" display="www.zborovsky.cz"/>
    <hyperlink ref="K97:K99" r:id="rId87" display="www.zborovsky.cz"/>
    <hyperlink ref="K124" r:id="rId88" display="www.baloun.cz "/>
    <hyperlink ref="K101:K104" r:id="rId89" display="www.baloun.cz "/>
    <hyperlink ref="L124" r:id="rId90" display="mailto:obchod@baloun.cz"/>
    <hyperlink ref="L101:L104" r:id="rId91" display="mailto:obchod@baloun.cz"/>
    <hyperlink ref="L32" r:id="rId92" display="mailto:zborovsky@zborovsky.cz"/>
    <hyperlink ref="L97:L99" r:id="rId93" display="mailto:zborovsky@zborovsky.cz"/>
    <hyperlink ref="K97" r:id="rId94" display="www.znovin.cz"/>
    <hyperlink ref="K75" r:id="rId95" display="www.znovin.cz"/>
    <hyperlink ref="L97" r:id="rId96" display="mailto:znovin@znovin.cz"/>
    <hyperlink ref="L75" r:id="rId97" display="mailto:znovin@znovin.cz"/>
    <hyperlink ref="L84" r:id="rId98" display="vinoboretice@vinoboretice.cz"/>
    <hyperlink ref="L122" r:id="rId99" display="vinoboretice@vinoboretice.cz"/>
    <hyperlink ref="K122" r:id="rId100" display="www.vinoboretice.cz"/>
  </hyperlinks>
  <printOptions/>
  <pageMargins left="0.7" right="0.7" top="0.787401575" bottom="0.787401575" header="0.3" footer="0.3"/>
  <pageSetup horizontalDpi="600" verticalDpi="600" orientation="portrait" paperSize="9" r:id="rId10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zoomScalePageLayoutView="0" workbookViewId="0" topLeftCell="A5">
      <selection activeCell="C5" sqref="C5"/>
    </sheetView>
  </sheetViews>
  <sheetFormatPr defaultColWidth="9.140625" defaultRowHeight="15"/>
  <cols>
    <col min="1" max="1" width="9.8515625" style="0" customWidth="1"/>
    <col min="2" max="2" width="12.140625" style="0" customWidth="1"/>
    <col min="3" max="3" width="7.00390625" style="0" bestFit="1" customWidth="1"/>
    <col min="4" max="4" width="8.57421875" style="0" bestFit="1" customWidth="1"/>
    <col min="5" max="5" width="18.57421875" style="0" customWidth="1"/>
    <col min="7" max="7" width="8.7109375" style="0" customWidth="1"/>
    <col min="8" max="8" width="61.8515625" style="0" customWidth="1"/>
  </cols>
  <sheetData>
    <row r="1" spans="1:8" ht="16.5" customHeight="1" thickBot="1">
      <c r="A1" s="24" t="s">
        <v>474</v>
      </c>
      <c r="B1" s="25"/>
      <c r="C1" s="71" t="s">
        <v>479</v>
      </c>
      <c r="D1" s="72"/>
      <c r="E1" s="72"/>
      <c r="F1" s="72"/>
      <c r="G1" s="72"/>
      <c r="H1" s="73"/>
    </row>
    <row r="2" spans="1:8" ht="16.5" customHeight="1" thickBot="1">
      <c r="A2" s="26" t="s">
        <v>475</v>
      </c>
      <c r="B2" s="27" t="s">
        <v>22</v>
      </c>
      <c r="C2" s="28" t="s">
        <v>23</v>
      </c>
      <c r="D2" s="28" t="s">
        <v>1</v>
      </c>
      <c r="E2" s="28" t="s">
        <v>476</v>
      </c>
      <c r="F2" s="28" t="s">
        <v>477</v>
      </c>
      <c r="G2" s="28" t="s">
        <v>11</v>
      </c>
      <c r="H2" s="29" t="s">
        <v>477</v>
      </c>
    </row>
    <row r="3" spans="1:8" ht="16.5" customHeight="1">
      <c r="A3" s="30">
        <v>1</v>
      </c>
      <c r="B3" s="31">
        <v>30</v>
      </c>
      <c r="C3" s="31">
        <v>1</v>
      </c>
      <c r="D3" s="31">
        <v>4</v>
      </c>
      <c r="E3" s="31" t="s">
        <v>50</v>
      </c>
      <c r="F3" s="31"/>
      <c r="G3" s="31">
        <v>2009</v>
      </c>
      <c r="H3" s="32"/>
    </row>
    <row r="4" spans="1:8" ht="16.5" customHeight="1">
      <c r="A4" s="33">
        <v>2</v>
      </c>
      <c r="B4" s="34">
        <v>31</v>
      </c>
      <c r="C4" s="34">
        <v>1</v>
      </c>
      <c r="D4" s="34">
        <v>4</v>
      </c>
      <c r="E4" s="34" t="s">
        <v>50</v>
      </c>
      <c r="F4" s="34"/>
      <c r="G4" s="34">
        <v>2009</v>
      </c>
      <c r="H4" s="35"/>
    </row>
    <row r="5" spans="1:8" ht="16.5" customHeight="1">
      <c r="A5" s="33">
        <v>3</v>
      </c>
      <c r="B5" s="34">
        <v>32</v>
      </c>
      <c r="C5" s="34">
        <v>1</v>
      </c>
      <c r="D5" s="34">
        <v>4</v>
      </c>
      <c r="E5" s="34" t="s">
        <v>50</v>
      </c>
      <c r="F5" s="34"/>
      <c r="G5" s="34">
        <v>2009</v>
      </c>
      <c r="H5" s="35"/>
    </row>
    <row r="6" spans="1:8" ht="16.5" customHeight="1">
      <c r="A6" s="33">
        <v>4</v>
      </c>
      <c r="B6" s="34">
        <v>33</v>
      </c>
      <c r="C6" s="34">
        <v>1</v>
      </c>
      <c r="D6" s="34">
        <v>4</v>
      </c>
      <c r="E6" s="34" t="s">
        <v>50</v>
      </c>
      <c r="F6" s="34"/>
      <c r="G6" s="34">
        <v>2009</v>
      </c>
      <c r="H6" s="35"/>
    </row>
    <row r="7" spans="1:8" ht="16.5" customHeight="1">
      <c r="A7" s="33">
        <v>5</v>
      </c>
      <c r="B7" s="34">
        <v>34</v>
      </c>
      <c r="C7" s="34">
        <v>1</v>
      </c>
      <c r="D7" s="34">
        <v>4</v>
      </c>
      <c r="E7" s="34" t="s">
        <v>50</v>
      </c>
      <c r="F7" s="34"/>
      <c r="G7" s="34">
        <v>2009</v>
      </c>
      <c r="H7" s="35"/>
    </row>
    <row r="8" spans="1:8" ht="16.5" customHeight="1">
      <c r="A8" s="33">
        <v>6</v>
      </c>
      <c r="B8" s="34">
        <v>35</v>
      </c>
      <c r="C8" s="34">
        <v>1</v>
      </c>
      <c r="D8" s="34">
        <v>4</v>
      </c>
      <c r="E8" s="34" t="s">
        <v>50</v>
      </c>
      <c r="F8" s="34"/>
      <c r="G8" s="34">
        <v>2009</v>
      </c>
      <c r="H8" s="35"/>
    </row>
    <row r="9" spans="1:8" ht="16.5" customHeight="1">
      <c r="A9" s="33">
        <v>7</v>
      </c>
      <c r="B9" s="34">
        <v>36</v>
      </c>
      <c r="C9" s="34">
        <v>1</v>
      </c>
      <c r="D9" s="34">
        <v>4</v>
      </c>
      <c r="E9" s="34" t="s">
        <v>50</v>
      </c>
      <c r="F9" s="34"/>
      <c r="G9" s="34">
        <v>2009</v>
      </c>
      <c r="H9" s="35"/>
    </row>
    <row r="10" spans="1:8" ht="16.5" customHeight="1">
      <c r="A10" s="33">
        <v>8</v>
      </c>
      <c r="B10" s="34">
        <v>37</v>
      </c>
      <c r="C10" s="34">
        <v>1</v>
      </c>
      <c r="D10" s="34">
        <v>4</v>
      </c>
      <c r="E10" s="34" t="s">
        <v>50</v>
      </c>
      <c r="F10" s="34"/>
      <c r="G10" s="34">
        <v>2009</v>
      </c>
      <c r="H10" s="35"/>
    </row>
    <row r="11" spans="1:8" ht="16.5" customHeight="1">
      <c r="A11" s="33">
        <v>9</v>
      </c>
      <c r="B11" s="34">
        <v>38</v>
      </c>
      <c r="C11" s="34">
        <v>1</v>
      </c>
      <c r="D11" s="34">
        <v>4</v>
      </c>
      <c r="E11" s="34" t="s">
        <v>50</v>
      </c>
      <c r="F11" s="34"/>
      <c r="G11" s="34">
        <v>2009</v>
      </c>
      <c r="H11" s="35"/>
    </row>
    <row r="12" spans="1:8" ht="16.5" customHeight="1">
      <c r="A12" s="33">
        <v>10</v>
      </c>
      <c r="B12" s="34">
        <v>39</v>
      </c>
      <c r="C12" s="34">
        <v>1</v>
      </c>
      <c r="D12" s="34">
        <v>4</v>
      </c>
      <c r="E12" s="34" t="s">
        <v>50</v>
      </c>
      <c r="F12" s="34"/>
      <c r="G12" s="34">
        <v>2009</v>
      </c>
      <c r="H12" s="35"/>
    </row>
    <row r="13" spans="1:8" ht="16.5" customHeight="1">
      <c r="A13" s="33">
        <v>11</v>
      </c>
      <c r="B13" s="34">
        <v>40</v>
      </c>
      <c r="C13" s="34">
        <v>1</v>
      </c>
      <c r="D13" s="34">
        <v>4</v>
      </c>
      <c r="E13" s="34" t="s">
        <v>50</v>
      </c>
      <c r="F13" s="34"/>
      <c r="G13" s="34">
        <v>2008</v>
      </c>
      <c r="H13" s="35"/>
    </row>
    <row r="14" spans="1:8" ht="16.5" customHeight="1">
      <c r="A14" s="33">
        <v>12</v>
      </c>
      <c r="B14" s="34">
        <v>41</v>
      </c>
      <c r="C14" s="34">
        <v>1</v>
      </c>
      <c r="D14" s="34">
        <v>4</v>
      </c>
      <c r="E14" s="34" t="s">
        <v>50</v>
      </c>
      <c r="F14" s="34"/>
      <c r="G14" s="34">
        <v>2008</v>
      </c>
      <c r="H14" s="35"/>
    </row>
    <row r="15" spans="1:8" ht="16.5" customHeight="1">
      <c r="A15" s="33">
        <v>13</v>
      </c>
      <c r="B15" s="34">
        <v>20</v>
      </c>
      <c r="C15" s="34">
        <v>1</v>
      </c>
      <c r="D15" s="34">
        <v>3</v>
      </c>
      <c r="E15" s="34" t="s">
        <v>48</v>
      </c>
      <c r="F15" s="34"/>
      <c r="G15" s="34">
        <v>2009</v>
      </c>
      <c r="H15" s="35"/>
    </row>
    <row r="16" spans="1:8" ht="16.5" customHeight="1">
      <c r="A16" s="33">
        <v>14</v>
      </c>
      <c r="B16" s="34">
        <v>21</v>
      </c>
      <c r="C16" s="34">
        <v>1</v>
      </c>
      <c r="D16" s="34">
        <v>3</v>
      </c>
      <c r="E16" s="34" t="s">
        <v>439</v>
      </c>
      <c r="F16" s="34"/>
      <c r="G16" s="34">
        <v>2009</v>
      </c>
      <c r="H16" s="35"/>
    </row>
    <row r="17" spans="1:8" ht="16.5" customHeight="1">
      <c r="A17" s="33">
        <v>15</v>
      </c>
      <c r="B17" s="34">
        <v>22</v>
      </c>
      <c r="C17" s="34">
        <v>1</v>
      </c>
      <c r="D17" s="34">
        <v>3</v>
      </c>
      <c r="E17" s="34" t="s">
        <v>48</v>
      </c>
      <c r="F17" s="34"/>
      <c r="G17" s="34">
        <v>2009</v>
      </c>
      <c r="H17" s="35"/>
    </row>
    <row r="18" spans="1:8" ht="16.5" customHeight="1">
      <c r="A18" s="33">
        <v>16</v>
      </c>
      <c r="B18" s="34">
        <v>23</v>
      </c>
      <c r="C18" s="34">
        <v>1</v>
      </c>
      <c r="D18" s="34">
        <v>3</v>
      </c>
      <c r="E18" s="34" t="s">
        <v>48</v>
      </c>
      <c r="F18" s="34"/>
      <c r="G18" s="34">
        <v>2009</v>
      </c>
      <c r="H18" s="35"/>
    </row>
    <row r="19" spans="1:8" ht="16.5" customHeight="1">
      <c r="A19" s="33">
        <v>17</v>
      </c>
      <c r="B19" s="34">
        <v>24</v>
      </c>
      <c r="C19" s="34">
        <v>1</v>
      </c>
      <c r="D19" s="34">
        <v>3</v>
      </c>
      <c r="E19" s="34" t="s">
        <v>48</v>
      </c>
      <c r="F19" s="34"/>
      <c r="G19" s="34">
        <v>2009</v>
      </c>
      <c r="H19" s="35"/>
    </row>
    <row r="20" spans="1:8" ht="16.5" customHeight="1">
      <c r="A20" s="33">
        <v>18</v>
      </c>
      <c r="B20" s="34">
        <v>25</v>
      </c>
      <c r="C20" s="34">
        <v>1</v>
      </c>
      <c r="D20" s="34">
        <v>3</v>
      </c>
      <c r="E20" s="34" t="s">
        <v>48</v>
      </c>
      <c r="F20" s="34"/>
      <c r="G20" s="34">
        <v>2009</v>
      </c>
      <c r="H20" s="35"/>
    </row>
    <row r="21" spans="1:8" ht="16.5" customHeight="1">
      <c r="A21" s="33">
        <v>19</v>
      </c>
      <c r="B21" s="34">
        <v>26</v>
      </c>
      <c r="C21" s="34">
        <v>1</v>
      </c>
      <c r="D21" s="34">
        <v>3</v>
      </c>
      <c r="E21" s="34" t="s">
        <v>48</v>
      </c>
      <c r="F21" s="34"/>
      <c r="G21" s="34">
        <v>2008</v>
      </c>
      <c r="H21" s="35"/>
    </row>
    <row r="22" spans="1:8" ht="16.5" customHeight="1">
      <c r="A22" s="33">
        <v>20</v>
      </c>
      <c r="B22" s="34">
        <v>27</v>
      </c>
      <c r="C22" s="34">
        <v>1</v>
      </c>
      <c r="D22" s="34">
        <v>3</v>
      </c>
      <c r="E22" s="34" t="s">
        <v>48</v>
      </c>
      <c r="F22" s="34"/>
      <c r="G22" s="34">
        <v>2007</v>
      </c>
      <c r="H22" s="35"/>
    </row>
    <row r="23" spans="1:8" ht="16.5" customHeight="1">
      <c r="A23" s="33">
        <v>21</v>
      </c>
      <c r="B23" s="34">
        <v>28</v>
      </c>
      <c r="C23" s="34">
        <v>1</v>
      </c>
      <c r="D23" s="34">
        <v>3</v>
      </c>
      <c r="E23" s="34" t="s">
        <v>48</v>
      </c>
      <c r="F23" s="34"/>
      <c r="G23" s="34">
        <v>2007</v>
      </c>
      <c r="H23" s="35"/>
    </row>
    <row r="24" spans="1:8" ht="16.5" customHeight="1">
      <c r="A24" s="33">
        <v>22</v>
      </c>
      <c r="B24" s="34">
        <v>29</v>
      </c>
      <c r="C24" s="34">
        <v>1</v>
      </c>
      <c r="D24" s="34">
        <v>3</v>
      </c>
      <c r="E24" s="34" t="s">
        <v>48</v>
      </c>
      <c r="F24" s="34" t="s">
        <v>471</v>
      </c>
      <c r="G24" s="34">
        <v>2008</v>
      </c>
      <c r="H24" s="35"/>
    </row>
    <row r="25" spans="1:8" ht="16.5" customHeight="1">
      <c r="A25" s="33">
        <v>23</v>
      </c>
      <c r="B25" s="34">
        <v>136</v>
      </c>
      <c r="C25" s="34">
        <v>1</v>
      </c>
      <c r="D25" s="34">
        <v>13</v>
      </c>
      <c r="E25" s="34" t="s">
        <v>478</v>
      </c>
      <c r="F25" s="34"/>
      <c r="G25" s="34">
        <v>2009</v>
      </c>
      <c r="H25" s="35"/>
    </row>
    <row r="26" spans="1:8" ht="16.5" customHeight="1">
      <c r="A26" s="33">
        <v>24</v>
      </c>
      <c r="B26" s="34">
        <v>137</v>
      </c>
      <c r="C26" s="34">
        <v>1</v>
      </c>
      <c r="D26" s="34">
        <v>13</v>
      </c>
      <c r="E26" s="34" t="s">
        <v>478</v>
      </c>
      <c r="F26" s="34"/>
      <c r="G26" s="34">
        <v>2009</v>
      </c>
      <c r="H26" s="35"/>
    </row>
    <row r="27" spans="1:8" ht="16.5" customHeight="1">
      <c r="A27" s="33">
        <v>25</v>
      </c>
      <c r="B27" s="34">
        <v>138</v>
      </c>
      <c r="C27" s="34">
        <v>1</v>
      </c>
      <c r="D27" s="34">
        <v>13</v>
      </c>
      <c r="E27" s="34" t="s">
        <v>478</v>
      </c>
      <c r="F27" s="34"/>
      <c r="G27" s="34">
        <v>2009</v>
      </c>
      <c r="H27" s="35"/>
    </row>
    <row r="28" spans="1:8" ht="16.5" customHeight="1">
      <c r="A28" s="33">
        <v>26</v>
      </c>
      <c r="B28" s="34">
        <v>139</v>
      </c>
      <c r="C28" s="34">
        <v>1</v>
      </c>
      <c r="D28" s="34">
        <v>13</v>
      </c>
      <c r="E28" s="34" t="s">
        <v>478</v>
      </c>
      <c r="F28" s="34"/>
      <c r="G28" s="34">
        <v>2009</v>
      </c>
      <c r="H28" s="36"/>
    </row>
    <row r="29" spans="1:8" ht="16.5" customHeight="1">
      <c r="A29" s="33">
        <v>27</v>
      </c>
      <c r="B29" s="34">
        <v>140</v>
      </c>
      <c r="C29" s="34">
        <v>1</v>
      </c>
      <c r="D29" s="34">
        <v>13</v>
      </c>
      <c r="E29" s="34" t="s">
        <v>478</v>
      </c>
      <c r="F29" s="34"/>
      <c r="G29" s="34">
        <v>2008</v>
      </c>
      <c r="H29" s="36"/>
    </row>
    <row r="30" spans="1:8" ht="16.5" customHeight="1" thickBot="1">
      <c r="A30" s="37">
        <v>28</v>
      </c>
      <c r="B30" s="38">
        <v>141</v>
      </c>
      <c r="C30" s="38">
        <v>1</v>
      </c>
      <c r="D30" s="38">
        <v>13</v>
      </c>
      <c r="E30" s="38" t="s">
        <v>478</v>
      </c>
      <c r="F30" s="38"/>
      <c r="G30" s="38">
        <v>2008</v>
      </c>
      <c r="H30" s="39"/>
    </row>
    <row r="31" spans="1:8" ht="16.5" customHeight="1">
      <c r="A31" s="40"/>
      <c r="B31" s="41"/>
      <c r="C31" s="40"/>
      <c r="D31" s="40"/>
      <c r="E31" s="13"/>
      <c r="F31" s="13"/>
      <c r="G31" s="13"/>
      <c r="H31" s="41"/>
    </row>
    <row r="32" spans="1:9" ht="16.5" customHeight="1">
      <c r="A32" s="41"/>
      <c r="B32" s="41"/>
      <c r="C32" s="40"/>
      <c r="D32" s="40"/>
      <c r="E32" s="13"/>
      <c r="F32" s="13"/>
      <c r="G32" s="13"/>
      <c r="H32" s="41"/>
      <c r="I32" s="13"/>
    </row>
    <row r="33" spans="1:9" ht="16.5" customHeight="1">
      <c r="A33" s="40"/>
      <c r="B33" s="41"/>
      <c r="C33" s="40"/>
      <c r="D33" s="40"/>
      <c r="E33" s="40"/>
      <c r="F33" s="40"/>
      <c r="G33" s="42"/>
      <c r="H33" s="40"/>
      <c r="I33" s="13"/>
    </row>
    <row r="34" spans="1:9" ht="16.5" customHeight="1">
      <c r="A34" s="40"/>
      <c r="B34" s="41"/>
      <c r="C34" s="40"/>
      <c r="D34" s="40"/>
      <c r="E34" s="40"/>
      <c r="F34" s="40"/>
      <c r="G34" s="42"/>
      <c r="H34" s="40"/>
      <c r="I34" s="13"/>
    </row>
    <row r="35" spans="1:9" ht="16.5" customHeight="1">
      <c r="A35" s="40"/>
      <c r="B35" s="41"/>
      <c r="C35" s="40"/>
      <c r="D35" s="40"/>
      <c r="E35" s="40"/>
      <c r="F35" s="40"/>
      <c r="G35" s="42"/>
      <c r="H35" s="40"/>
      <c r="I35" s="13"/>
    </row>
    <row r="36" spans="1:9" ht="15">
      <c r="A36" s="40"/>
      <c r="B36" s="41"/>
      <c r="C36" s="40"/>
      <c r="D36" s="40"/>
      <c r="E36" s="40"/>
      <c r="F36" s="40"/>
      <c r="G36" s="42"/>
      <c r="H36" s="40"/>
      <c r="I36" s="13"/>
    </row>
    <row r="37" spans="1:9" ht="15">
      <c r="A37" s="40"/>
      <c r="B37" s="41"/>
      <c r="C37" s="40"/>
      <c r="D37" s="40"/>
      <c r="E37" s="40"/>
      <c r="F37" s="40"/>
      <c r="G37" s="42"/>
      <c r="H37" s="40"/>
      <c r="I37" s="13"/>
    </row>
    <row r="38" spans="1:9" ht="15">
      <c r="A38" s="40"/>
      <c r="B38" s="41"/>
      <c r="C38" s="40"/>
      <c r="D38" s="40"/>
      <c r="E38" s="40"/>
      <c r="F38" s="40"/>
      <c r="G38" s="42"/>
      <c r="H38" s="40"/>
      <c r="I38" s="13"/>
    </row>
    <row r="39" spans="1:9" ht="15">
      <c r="A39" s="40"/>
      <c r="B39" s="41"/>
      <c r="C39" s="40"/>
      <c r="D39" s="40"/>
      <c r="E39" s="40"/>
      <c r="F39" s="40"/>
      <c r="G39" s="42"/>
      <c r="H39" s="40"/>
      <c r="I39" s="13"/>
    </row>
    <row r="40" spans="1:9" ht="15">
      <c r="A40" s="40"/>
      <c r="B40" s="41"/>
      <c r="C40" s="40"/>
      <c r="D40" s="40"/>
      <c r="E40" s="40"/>
      <c r="F40" s="40"/>
      <c r="G40" s="42"/>
      <c r="H40" s="40"/>
      <c r="I40" s="13"/>
    </row>
    <row r="41" spans="1:9" ht="15">
      <c r="A41" s="40"/>
      <c r="B41" s="41"/>
      <c r="C41" s="40"/>
      <c r="D41" s="40"/>
      <c r="E41" s="40"/>
      <c r="F41" s="40"/>
      <c r="G41" s="42"/>
      <c r="H41" s="40"/>
      <c r="I41" s="13"/>
    </row>
    <row r="42" spans="1:9" ht="15">
      <c r="A42" s="40"/>
      <c r="B42" s="41"/>
      <c r="C42" s="40"/>
      <c r="D42" s="40"/>
      <c r="E42" s="40"/>
      <c r="F42" s="40"/>
      <c r="G42" s="42"/>
      <c r="H42" s="40"/>
      <c r="I42" s="13"/>
    </row>
    <row r="43" spans="1:9" ht="15">
      <c r="A43" s="40"/>
      <c r="B43" s="41"/>
      <c r="C43" s="40"/>
      <c r="D43" s="40"/>
      <c r="E43" s="40"/>
      <c r="F43" s="40"/>
      <c r="G43" s="42"/>
      <c r="H43" s="40"/>
      <c r="I43" s="13"/>
    </row>
    <row r="44" spans="1:9" ht="15">
      <c r="A44" s="40"/>
      <c r="B44" s="41"/>
      <c r="C44" s="40"/>
      <c r="D44" s="40"/>
      <c r="E44" s="40"/>
      <c r="F44" s="40"/>
      <c r="G44" s="42"/>
      <c r="H44" s="40"/>
      <c r="I44" s="13"/>
    </row>
    <row r="45" spans="1:9" ht="15">
      <c r="A45" s="40"/>
      <c r="B45" s="41"/>
      <c r="C45" s="40"/>
      <c r="D45" s="40"/>
      <c r="E45" s="40"/>
      <c r="F45" s="40"/>
      <c r="G45" s="42"/>
      <c r="H45" s="40"/>
      <c r="I45" s="13"/>
    </row>
    <row r="46" spans="1:9" ht="15">
      <c r="A46" s="40"/>
      <c r="B46" s="41"/>
      <c r="C46" s="41"/>
      <c r="D46" s="41"/>
      <c r="E46" s="40"/>
      <c r="F46" s="40"/>
      <c r="G46" s="40"/>
      <c r="H46" s="40"/>
      <c r="I46" s="13"/>
    </row>
    <row r="47" spans="1:9" ht="15">
      <c r="A47" s="40"/>
      <c r="B47" s="41"/>
      <c r="C47" s="41"/>
      <c r="D47" s="41"/>
      <c r="E47" s="40"/>
      <c r="F47" s="40"/>
      <c r="G47" s="40"/>
      <c r="H47" s="40"/>
      <c r="I47" s="13"/>
    </row>
  </sheetData>
  <sheetProtection/>
  <mergeCells count="1">
    <mergeCell ref="C1:H1"/>
  </mergeCells>
  <printOptions horizontalCentered="1" verticalCentered="1"/>
  <pageMargins left="0" right="0" top="0.7874015748031497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6">
      <selection activeCell="D13" sqref="D13"/>
    </sheetView>
  </sheetViews>
  <sheetFormatPr defaultColWidth="9.140625" defaultRowHeight="16.5" customHeight="1"/>
  <cols>
    <col min="2" max="2" width="6.421875" style="0" bestFit="1" customWidth="1"/>
    <col min="3" max="3" width="7.00390625" style="0" bestFit="1" customWidth="1"/>
    <col min="4" max="4" width="8.57421875" style="0" bestFit="1" customWidth="1"/>
    <col min="5" max="5" width="18.57421875" style="0" customWidth="1"/>
    <col min="7" max="7" width="6.00390625" style="0" bestFit="1" customWidth="1"/>
    <col min="8" max="8" width="73.8515625" style="0" customWidth="1"/>
  </cols>
  <sheetData>
    <row r="1" spans="1:8" ht="16.5" customHeight="1" thickBot="1">
      <c r="A1" s="24" t="s">
        <v>480</v>
      </c>
      <c r="B1" s="25"/>
      <c r="C1" s="74" t="s">
        <v>479</v>
      </c>
      <c r="D1" s="75"/>
      <c r="E1" s="75"/>
      <c r="F1" s="75"/>
      <c r="G1" s="75"/>
      <c r="H1" s="76"/>
    </row>
    <row r="2" spans="1:8" ht="24.75" customHeight="1" thickBot="1">
      <c r="A2" s="26" t="s">
        <v>475</v>
      </c>
      <c r="B2" s="27" t="s">
        <v>22</v>
      </c>
      <c r="C2" s="28" t="s">
        <v>23</v>
      </c>
      <c r="D2" s="28" t="s">
        <v>1</v>
      </c>
      <c r="E2" s="28" t="s">
        <v>476</v>
      </c>
      <c r="F2" s="28" t="s">
        <v>477</v>
      </c>
      <c r="G2" s="28" t="s">
        <v>11</v>
      </c>
      <c r="H2" s="29" t="s">
        <v>477</v>
      </c>
    </row>
    <row r="3" spans="1:8" ht="16.5" customHeight="1">
      <c r="A3" s="30">
        <v>1</v>
      </c>
      <c r="B3" s="31">
        <v>130</v>
      </c>
      <c r="C3" s="31">
        <v>2</v>
      </c>
      <c r="D3" s="31">
        <v>12</v>
      </c>
      <c r="E3" s="31" t="s">
        <v>481</v>
      </c>
      <c r="F3" s="31"/>
      <c r="G3" s="31">
        <v>2009</v>
      </c>
      <c r="H3" s="32"/>
    </row>
    <row r="4" spans="1:8" ht="16.5" customHeight="1">
      <c r="A4" s="33">
        <v>2</v>
      </c>
      <c r="B4" s="34">
        <v>131</v>
      </c>
      <c r="C4" s="34">
        <v>2</v>
      </c>
      <c r="D4" s="34">
        <v>12</v>
      </c>
      <c r="E4" s="34" t="s">
        <v>481</v>
      </c>
      <c r="F4" s="34"/>
      <c r="G4" s="34">
        <v>2009</v>
      </c>
      <c r="H4" s="35"/>
    </row>
    <row r="5" spans="1:8" ht="16.5" customHeight="1">
      <c r="A5" s="33">
        <v>3</v>
      </c>
      <c r="B5" s="34">
        <v>132</v>
      </c>
      <c r="C5" s="34">
        <v>2</v>
      </c>
      <c r="D5" s="34">
        <v>12</v>
      </c>
      <c r="E5" s="34" t="s">
        <v>481</v>
      </c>
      <c r="F5" s="34"/>
      <c r="G5" s="34">
        <v>2009</v>
      </c>
      <c r="H5" s="35"/>
    </row>
    <row r="6" spans="1:8" ht="16.5" customHeight="1">
      <c r="A6" s="33">
        <v>4</v>
      </c>
      <c r="B6" s="34">
        <v>133</v>
      </c>
      <c r="C6" s="34">
        <v>2</v>
      </c>
      <c r="D6" s="34">
        <v>12</v>
      </c>
      <c r="E6" s="34" t="s">
        <v>481</v>
      </c>
      <c r="F6" s="34"/>
      <c r="G6" s="34">
        <v>2009</v>
      </c>
      <c r="H6" s="35"/>
    </row>
    <row r="7" spans="1:8" ht="16.5" customHeight="1">
      <c r="A7" s="33">
        <v>5</v>
      </c>
      <c r="B7" s="34">
        <v>134</v>
      </c>
      <c r="C7" s="34">
        <v>2</v>
      </c>
      <c r="D7" s="34">
        <v>12</v>
      </c>
      <c r="E7" s="34" t="s">
        <v>481</v>
      </c>
      <c r="F7" s="34"/>
      <c r="G7" s="34">
        <v>2009</v>
      </c>
      <c r="H7" s="35"/>
    </row>
    <row r="8" spans="1:8" ht="16.5" customHeight="1">
      <c r="A8" s="33">
        <v>6</v>
      </c>
      <c r="B8" s="34">
        <v>135</v>
      </c>
      <c r="C8" s="34">
        <v>2</v>
      </c>
      <c r="D8" s="34">
        <v>12</v>
      </c>
      <c r="E8" s="34" t="s">
        <v>481</v>
      </c>
      <c r="F8" s="34"/>
      <c r="G8" s="34">
        <v>2009</v>
      </c>
      <c r="H8" s="35"/>
    </row>
    <row r="9" spans="1:8" ht="16.5" customHeight="1">
      <c r="A9" s="33">
        <v>7</v>
      </c>
      <c r="B9" s="34">
        <v>57</v>
      </c>
      <c r="C9" s="34">
        <v>2</v>
      </c>
      <c r="D9" s="34">
        <v>6</v>
      </c>
      <c r="E9" s="34" t="s">
        <v>64</v>
      </c>
      <c r="F9" s="34"/>
      <c r="G9" s="34">
        <v>2010</v>
      </c>
      <c r="H9" s="35"/>
    </row>
    <row r="10" spans="1:8" ht="16.5" customHeight="1">
      <c r="A10" s="33">
        <v>8</v>
      </c>
      <c r="B10" s="34">
        <v>58</v>
      </c>
      <c r="C10" s="34">
        <v>2</v>
      </c>
      <c r="D10" s="34">
        <v>6</v>
      </c>
      <c r="E10" s="34" t="s">
        <v>64</v>
      </c>
      <c r="F10" s="34"/>
      <c r="G10" s="34">
        <v>2009</v>
      </c>
      <c r="H10" s="35"/>
    </row>
    <row r="11" spans="1:8" ht="16.5" customHeight="1">
      <c r="A11" s="33">
        <v>9</v>
      </c>
      <c r="B11" s="34">
        <v>59</v>
      </c>
      <c r="C11" s="34">
        <v>2</v>
      </c>
      <c r="D11" s="34">
        <v>6</v>
      </c>
      <c r="E11" s="34" t="s">
        <v>64</v>
      </c>
      <c r="F11" s="34"/>
      <c r="G11" s="34">
        <v>2009</v>
      </c>
      <c r="H11" s="35"/>
    </row>
    <row r="12" spans="1:8" ht="16.5" customHeight="1">
      <c r="A12" s="33">
        <v>10</v>
      </c>
      <c r="B12" s="34">
        <v>60</v>
      </c>
      <c r="C12" s="34">
        <v>2</v>
      </c>
      <c r="D12" s="34">
        <v>6</v>
      </c>
      <c r="E12" s="34" t="s">
        <v>64</v>
      </c>
      <c r="F12" s="34"/>
      <c r="G12" s="34">
        <v>2009</v>
      </c>
      <c r="H12" s="35"/>
    </row>
    <row r="13" spans="1:8" ht="16.5" customHeight="1">
      <c r="A13" s="33">
        <v>11</v>
      </c>
      <c r="B13" s="34">
        <v>61</v>
      </c>
      <c r="C13" s="34">
        <v>2</v>
      </c>
      <c r="D13" s="34">
        <v>6</v>
      </c>
      <c r="E13" s="34" t="s">
        <v>64</v>
      </c>
      <c r="F13" s="34"/>
      <c r="G13" s="34">
        <v>2009</v>
      </c>
      <c r="H13" s="35"/>
    </row>
    <row r="14" spans="1:8" ht="16.5" customHeight="1">
      <c r="A14" s="33">
        <v>12</v>
      </c>
      <c r="B14" s="34">
        <v>62</v>
      </c>
      <c r="C14" s="34">
        <v>2</v>
      </c>
      <c r="D14" s="34">
        <v>6</v>
      </c>
      <c r="E14" s="34" t="s">
        <v>64</v>
      </c>
      <c r="F14" s="34"/>
      <c r="G14" s="34">
        <v>2009</v>
      </c>
      <c r="H14" s="35"/>
    </row>
    <row r="15" spans="1:8" ht="16.5" customHeight="1">
      <c r="A15" s="33">
        <v>13</v>
      </c>
      <c r="B15" s="34">
        <v>63</v>
      </c>
      <c r="C15" s="34">
        <v>2</v>
      </c>
      <c r="D15" s="34">
        <v>6</v>
      </c>
      <c r="E15" s="34" t="s">
        <v>64</v>
      </c>
      <c r="F15" s="34"/>
      <c r="G15" s="34">
        <v>2009</v>
      </c>
      <c r="H15" s="35"/>
    </row>
    <row r="16" spans="1:8" ht="16.5" customHeight="1">
      <c r="A16" s="33">
        <v>14</v>
      </c>
      <c r="B16" s="34">
        <v>64</v>
      </c>
      <c r="C16" s="34">
        <v>2</v>
      </c>
      <c r="D16" s="34">
        <v>6</v>
      </c>
      <c r="E16" s="34" t="s">
        <v>64</v>
      </c>
      <c r="F16" s="34"/>
      <c r="G16" s="34">
        <v>2009</v>
      </c>
      <c r="H16" s="35"/>
    </row>
    <row r="17" spans="1:8" ht="16.5" customHeight="1">
      <c r="A17" s="33">
        <v>15</v>
      </c>
      <c r="B17" s="34">
        <v>65</v>
      </c>
      <c r="C17" s="34">
        <v>2</v>
      </c>
      <c r="D17" s="34">
        <v>6</v>
      </c>
      <c r="E17" s="34" t="s">
        <v>64</v>
      </c>
      <c r="F17" s="34"/>
      <c r="G17" s="34">
        <v>2008</v>
      </c>
      <c r="H17" s="35"/>
    </row>
    <row r="18" spans="1:8" ht="16.5" customHeight="1">
      <c r="A18" s="33">
        <v>16</v>
      </c>
      <c r="B18" s="34">
        <v>107</v>
      </c>
      <c r="C18" s="34">
        <v>2</v>
      </c>
      <c r="D18" s="34">
        <v>10</v>
      </c>
      <c r="E18" s="34" t="s">
        <v>482</v>
      </c>
      <c r="F18" s="34"/>
      <c r="G18" s="34">
        <v>2010</v>
      </c>
      <c r="H18" s="35"/>
    </row>
    <row r="19" spans="1:8" ht="16.5" customHeight="1">
      <c r="A19" s="33">
        <v>17</v>
      </c>
      <c r="B19" s="34">
        <v>108</v>
      </c>
      <c r="C19" s="34">
        <v>2</v>
      </c>
      <c r="D19" s="34">
        <v>10</v>
      </c>
      <c r="E19" s="34" t="s">
        <v>482</v>
      </c>
      <c r="F19" s="34"/>
      <c r="G19" s="34">
        <v>2009</v>
      </c>
      <c r="H19" s="35"/>
    </row>
    <row r="20" spans="1:8" ht="16.5" customHeight="1">
      <c r="A20" s="33">
        <v>18</v>
      </c>
      <c r="B20" s="34">
        <v>109</v>
      </c>
      <c r="C20" s="34">
        <v>2</v>
      </c>
      <c r="D20" s="34">
        <v>10</v>
      </c>
      <c r="E20" s="34" t="s">
        <v>482</v>
      </c>
      <c r="F20" s="34"/>
      <c r="G20" s="34">
        <v>2009</v>
      </c>
      <c r="H20" s="35"/>
    </row>
    <row r="21" spans="1:8" ht="16.5" customHeight="1">
      <c r="A21" s="33">
        <v>19</v>
      </c>
      <c r="B21" s="34">
        <v>110</v>
      </c>
      <c r="C21" s="34">
        <v>2</v>
      </c>
      <c r="D21" s="34">
        <v>10</v>
      </c>
      <c r="E21" s="34" t="s">
        <v>482</v>
      </c>
      <c r="F21" s="34"/>
      <c r="G21" s="34">
        <v>2009</v>
      </c>
      <c r="H21" s="35"/>
    </row>
    <row r="22" spans="1:8" ht="16.5" customHeight="1">
      <c r="A22" s="33">
        <v>20</v>
      </c>
      <c r="B22" s="34">
        <v>111</v>
      </c>
      <c r="C22" s="34">
        <v>2</v>
      </c>
      <c r="D22" s="34">
        <v>10</v>
      </c>
      <c r="E22" s="34" t="s">
        <v>482</v>
      </c>
      <c r="F22" s="34"/>
      <c r="G22" s="34">
        <v>2009</v>
      </c>
      <c r="H22" s="35"/>
    </row>
    <row r="23" spans="1:8" ht="16.5" customHeight="1">
      <c r="A23" s="33">
        <v>21</v>
      </c>
      <c r="B23" s="34">
        <v>112</v>
      </c>
      <c r="C23" s="34">
        <v>2</v>
      </c>
      <c r="D23" s="34">
        <v>10</v>
      </c>
      <c r="E23" s="34" t="s">
        <v>482</v>
      </c>
      <c r="F23" s="34"/>
      <c r="G23" s="34">
        <v>2009</v>
      </c>
      <c r="H23" s="35"/>
    </row>
    <row r="24" spans="1:8" ht="16.5" customHeight="1">
      <c r="A24" s="33">
        <v>22</v>
      </c>
      <c r="B24" s="34">
        <v>113</v>
      </c>
      <c r="C24" s="34">
        <v>2</v>
      </c>
      <c r="D24" s="34">
        <v>10</v>
      </c>
      <c r="E24" s="34" t="s">
        <v>482</v>
      </c>
      <c r="F24" s="34"/>
      <c r="G24" s="34">
        <v>2009</v>
      </c>
      <c r="H24" s="35"/>
    </row>
    <row r="25" spans="1:8" ht="16.5" customHeight="1">
      <c r="A25" s="33">
        <v>23</v>
      </c>
      <c r="B25" s="34">
        <v>114</v>
      </c>
      <c r="C25" s="34">
        <v>2</v>
      </c>
      <c r="D25" s="34">
        <v>10</v>
      </c>
      <c r="E25" s="34" t="s">
        <v>482</v>
      </c>
      <c r="F25" s="34"/>
      <c r="G25" s="34">
        <v>2009</v>
      </c>
      <c r="H25" s="35"/>
    </row>
    <row r="26" spans="1:8" ht="16.5" customHeight="1">
      <c r="A26" s="33">
        <v>24</v>
      </c>
      <c r="B26" s="34">
        <v>115</v>
      </c>
      <c r="C26" s="34">
        <v>2</v>
      </c>
      <c r="D26" s="34">
        <v>10</v>
      </c>
      <c r="E26" s="34" t="s">
        <v>482</v>
      </c>
      <c r="F26" s="34"/>
      <c r="G26" s="34">
        <v>2009</v>
      </c>
      <c r="H26" s="35"/>
    </row>
    <row r="27" spans="1:8" ht="16.5" customHeight="1">
      <c r="A27" s="33">
        <v>25</v>
      </c>
      <c r="B27" s="34">
        <v>116</v>
      </c>
      <c r="C27" s="34">
        <v>2</v>
      </c>
      <c r="D27" s="34">
        <v>10</v>
      </c>
      <c r="E27" s="34" t="s">
        <v>482</v>
      </c>
      <c r="F27" s="34"/>
      <c r="G27" s="34">
        <v>2008</v>
      </c>
      <c r="H27" s="35"/>
    </row>
    <row r="28" spans="1:8" ht="16.5" customHeight="1">
      <c r="A28" s="33">
        <v>26</v>
      </c>
      <c r="B28" s="34">
        <v>117</v>
      </c>
      <c r="C28" s="34">
        <v>2</v>
      </c>
      <c r="D28" s="34">
        <v>10</v>
      </c>
      <c r="E28" s="34" t="s">
        <v>482</v>
      </c>
      <c r="F28" s="34"/>
      <c r="G28" s="34">
        <v>2006</v>
      </c>
      <c r="H28" s="36"/>
    </row>
    <row r="29" spans="1:8" ht="16.5" customHeight="1" thickBot="1">
      <c r="A29" s="37">
        <v>27</v>
      </c>
      <c r="B29" s="38">
        <v>118</v>
      </c>
      <c r="C29" s="38">
        <v>2</v>
      </c>
      <c r="D29" s="38">
        <v>10</v>
      </c>
      <c r="E29" s="38" t="s">
        <v>482</v>
      </c>
      <c r="F29" s="38"/>
      <c r="G29" s="38">
        <v>2007</v>
      </c>
      <c r="H29" s="39"/>
    </row>
    <row r="30" spans="1:8" ht="16.5" customHeight="1">
      <c r="A30" s="40"/>
      <c r="B30" s="40"/>
      <c r="C30" s="40"/>
      <c r="D30" s="40"/>
      <c r="E30" s="40"/>
      <c r="F30" s="40"/>
      <c r="G30" s="40"/>
      <c r="H30" s="41"/>
    </row>
    <row r="31" spans="1:8" ht="16.5" customHeight="1">
      <c r="A31" s="40"/>
      <c r="B31" s="40"/>
      <c r="C31" s="40"/>
      <c r="D31" s="40"/>
      <c r="E31" s="40"/>
      <c r="F31" s="40"/>
      <c r="G31" s="40"/>
      <c r="H31" s="41"/>
    </row>
    <row r="32" spans="1:9" ht="16.5" customHeight="1">
      <c r="A32" s="41"/>
      <c r="B32" s="40"/>
      <c r="C32" s="40"/>
      <c r="D32" s="40"/>
      <c r="E32" s="40"/>
      <c r="F32" s="40"/>
      <c r="G32" s="40"/>
      <c r="H32" s="41"/>
      <c r="I32" s="13"/>
    </row>
    <row r="33" spans="1:9" ht="16.5" customHeight="1">
      <c r="A33" s="40"/>
      <c r="B33" s="40"/>
      <c r="C33" s="40"/>
      <c r="D33" s="40"/>
      <c r="E33" s="40"/>
      <c r="F33" s="40"/>
      <c r="G33" s="40"/>
      <c r="H33" s="40"/>
      <c r="I33" s="13"/>
    </row>
    <row r="34" spans="1:9" ht="16.5" customHeight="1">
      <c r="A34" s="40"/>
      <c r="B34" s="40"/>
      <c r="C34" s="40"/>
      <c r="D34" s="40"/>
      <c r="E34" s="40"/>
      <c r="F34" s="40"/>
      <c r="G34" s="40"/>
      <c r="H34" s="40"/>
      <c r="I34" s="13"/>
    </row>
    <row r="35" spans="1:9" ht="16.5" customHeight="1">
      <c r="A35" s="40"/>
      <c r="B35" s="40"/>
      <c r="C35" s="40"/>
      <c r="D35" s="40"/>
      <c r="E35" s="40"/>
      <c r="F35" s="40"/>
      <c r="G35" s="40"/>
      <c r="H35" s="40"/>
      <c r="I35" s="13"/>
    </row>
    <row r="36" spans="1:9" ht="16.5" customHeight="1">
      <c r="A36" s="40"/>
      <c r="B36" s="40"/>
      <c r="C36" s="40"/>
      <c r="D36" s="40"/>
      <c r="E36" s="40"/>
      <c r="F36" s="40"/>
      <c r="G36" s="40"/>
      <c r="H36" s="40"/>
      <c r="I36" s="13"/>
    </row>
    <row r="37" spans="1:9" ht="16.5" customHeight="1">
      <c r="A37" s="40"/>
      <c r="B37" s="41"/>
      <c r="C37" s="40"/>
      <c r="D37" s="40"/>
      <c r="E37" s="13"/>
      <c r="F37" s="13"/>
      <c r="G37" s="13"/>
      <c r="H37" s="40"/>
      <c r="I37" s="13"/>
    </row>
    <row r="38" spans="1:9" ht="16.5" customHeight="1">
      <c r="A38" s="40"/>
      <c r="B38" s="41"/>
      <c r="C38" s="40"/>
      <c r="D38" s="40"/>
      <c r="E38" s="13"/>
      <c r="F38" s="13"/>
      <c r="G38" s="13"/>
      <c r="H38" s="40"/>
      <c r="I38" s="13"/>
    </row>
    <row r="39" spans="1:9" ht="16.5" customHeight="1">
      <c r="A39" s="40"/>
      <c r="B39" s="41"/>
      <c r="C39" s="40"/>
      <c r="D39" s="40"/>
      <c r="E39" s="40"/>
      <c r="F39" s="40"/>
      <c r="G39" s="42"/>
      <c r="H39" s="40"/>
      <c r="I39" s="13"/>
    </row>
    <row r="40" spans="1:9" ht="16.5" customHeight="1">
      <c r="A40" s="40"/>
      <c r="B40" s="41"/>
      <c r="C40" s="40"/>
      <c r="D40" s="40"/>
      <c r="E40" s="40"/>
      <c r="F40" s="40"/>
      <c r="G40" s="42"/>
      <c r="H40" s="40"/>
      <c r="I40" s="13"/>
    </row>
    <row r="41" spans="1:9" ht="16.5" customHeight="1">
      <c r="A41" s="40"/>
      <c r="B41" s="41"/>
      <c r="C41" s="40"/>
      <c r="D41" s="40"/>
      <c r="E41" s="40"/>
      <c r="F41" s="40"/>
      <c r="G41" s="42"/>
      <c r="H41" s="40"/>
      <c r="I41" s="13"/>
    </row>
    <row r="42" spans="1:9" ht="16.5" customHeight="1">
      <c r="A42" s="40"/>
      <c r="B42" s="41"/>
      <c r="C42" s="40"/>
      <c r="D42" s="40"/>
      <c r="E42" s="40"/>
      <c r="F42" s="40"/>
      <c r="G42" s="42"/>
      <c r="H42" s="40"/>
      <c r="I42" s="13"/>
    </row>
    <row r="43" spans="1:9" ht="16.5" customHeight="1">
      <c r="A43" s="40"/>
      <c r="B43" s="41"/>
      <c r="C43" s="40"/>
      <c r="D43" s="40"/>
      <c r="E43" s="40"/>
      <c r="F43" s="40"/>
      <c r="G43" s="42"/>
      <c r="H43" s="40"/>
      <c r="I43" s="13"/>
    </row>
    <row r="44" spans="1:9" ht="16.5" customHeight="1">
      <c r="A44" s="40"/>
      <c r="B44" s="41"/>
      <c r="C44" s="40"/>
      <c r="D44" s="40"/>
      <c r="E44" s="40"/>
      <c r="F44" s="40"/>
      <c r="G44" s="42"/>
      <c r="H44" s="40"/>
      <c r="I44" s="13"/>
    </row>
    <row r="45" spans="1:9" ht="16.5" customHeight="1">
      <c r="A45" s="40"/>
      <c r="B45" s="41"/>
      <c r="C45" s="40"/>
      <c r="D45" s="40"/>
      <c r="E45" s="40"/>
      <c r="F45" s="40"/>
      <c r="G45" s="42"/>
      <c r="H45" s="40"/>
      <c r="I45" s="13"/>
    </row>
    <row r="46" spans="1:9" ht="16.5" customHeight="1">
      <c r="A46" s="40"/>
      <c r="B46" s="41"/>
      <c r="C46" s="40"/>
      <c r="D46" s="40"/>
      <c r="E46" s="40"/>
      <c r="F46" s="40"/>
      <c r="G46" s="42"/>
      <c r="H46" s="40"/>
      <c r="I46" s="13"/>
    </row>
    <row r="47" spans="1:9" ht="16.5" customHeight="1">
      <c r="A47" s="40"/>
      <c r="B47" s="41"/>
      <c r="C47" s="40"/>
      <c r="D47" s="40"/>
      <c r="E47" s="40"/>
      <c r="F47" s="40"/>
      <c r="G47" s="42"/>
      <c r="H47" s="40"/>
      <c r="I47" s="13"/>
    </row>
    <row r="48" spans="2:7" ht="16.5" customHeight="1">
      <c r="B48" s="41"/>
      <c r="C48" s="40"/>
      <c r="D48" s="40"/>
      <c r="E48" s="40"/>
      <c r="F48" s="40"/>
      <c r="G48" s="42"/>
    </row>
    <row r="49" spans="2:7" ht="16.5" customHeight="1">
      <c r="B49" s="41"/>
      <c r="C49" s="40"/>
      <c r="D49" s="40"/>
      <c r="E49" s="40"/>
      <c r="F49" s="40"/>
      <c r="G49" s="42"/>
    </row>
    <row r="50" spans="2:7" ht="16.5" customHeight="1">
      <c r="B50" s="41"/>
      <c r="C50" s="40"/>
      <c r="D50" s="40"/>
      <c r="E50" s="40"/>
      <c r="F50" s="40"/>
      <c r="G50" s="42"/>
    </row>
    <row r="51" spans="2:7" ht="16.5" customHeight="1">
      <c r="B51" s="41"/>
      <c r="C51" s="40"/>
      <c r="D51" s="40"/>
      <c r="E51" s="40"/>
      <c r="F51" s="40"/>
      <c r="G51" s="42"/>
    </row>
    <row r="52" spans="2:7" ht="16.5" customHeight="1">
      <c r="B52" s="41"/>
      <c r="C52" s="41"/>
      <c r="D52" s="41"/>
      <c r="E52" s="40"/>
      <c r="F52" s="40"/>
      <c r="G52" s="40"/>
    </row>
    <row r="53" spans="2:7" ht="16.5" customHeight="1">
      <c r="B53" s="41"/>
      <c r="C53" s="41"/>
      <c r="D53" s="41"/>
      <c r="E53" s="40"/>
      <c r="F53" s="40"/>
      <c r="G53" s="40"/>
    </row>
  </sheetData>
  <sheetProtection/>
  <mergeCells count="1">
    <mergeCell ref="C1:H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="70" zoomScaleNormal="70" zoomScalePageLayoutView="0" workbookViewId="0" topLeftCell="A1">
      <selection activeCell="D10" sqref="D10"/>
    </sheetView>
  </sheetViews>
  <sheetFormatPr defaultColWidth="9.140625" defaultRowHeight="16.5" customHeight="1"/>
  <cols>
    <col min="2" max="2" width="6.421875" style="0" bestFit="1" customWidth="1"/>
    <col min="3" max="3" width="7.00390625" style="0" bestFit="1" customWidth="1"/>
    <col min="4" max="4" width="8.57421875" style="0" bestFit="1" customWidth="1"/>
    <col min="5" max="5" width="18.57421875" style="0" customWidth="1"/>
    <col min="7" max="7" width="6.00390625" style="0" bestFit="1" customWidth="1"/>
    <col min="8" max="8" width="78.28125" style="0" customWidth="1"/>
  </cols>
  <sheetData>
    <row r="1" spans="1:8" ht="16.5" customHeight="1" thickBot="1">
      <c r="A1" s="24" t="s">
        <v>483</v>
      </c>
      <c r="B1" s="25"/>
      <c r="C1" s="74" t="s">
        <v>479</v>
      </c>
      <c r="D1" s="75"/>
      <c r="E1" s="75"/>
      <c r="F1" s="75"/>
      <c r="G1" s="75"/>
      <c r="H1" s="76"/>
    </row>
    <row r="2" spans="1:8" ht="24.75" customHeight="1" thickBot="1">
      <c r="A2" s="26" t="s">
        <v>475</v>
      </c>
      <c r="B2" s="27" t="s">
        <v>22</v>
      </c>
      <c r="C2" s="28" t="s">
        <v>23</v>
      </c>
      <c r="D2" s="28" t="s">
        <v>1</v>
      </c>
      <c r="E2" s="28" t="s">
        <v>476</v>
      </c>
      <c r="F2" s="28" t="s">
        <v>477</v>
      </c>
      <c r="G2" s="28" t="s">
        <v>11</v>
      </c>
      <c r="H2" s="29" t="s">
        <v>477</v>
      </c>
    </row>
    <row r="3" spans="1:8" ht="16.5" customHeight="1">
      <c r="A3" s="30">
        <v>1</v>
      </c>
      <c r="B3" s="31">
        <v>84</v>
      </c>
      <c r="C3" s="31">
        <v>3</v>
      </c>
      <c r="D3" s="31">
        <v>8</v>
      </c>
      <c r="E3" s="31" t="s">
        <v>70</v>
      </c>
      <c r="F3" s="31"/>
      <c r="G3" s="31">
        <v>2009</v>
      </c>
      <c r="H3" s="32"/>
    </row>
    <row r="4" spans="1:8" ht="16.5" customHeight="1">
      <c r="A4" s="33">
        <v>2</v>
      </c>
      <c r="B4" s="34">
        <v>85</v>
      </c>
      <c r="C4" s="34">
        <v>3</v>
      </c>
      <c r="D4" s="34">
        <v>8</v>
      </c>
      <c r="E4" s="34" t="s">
        <v>70</v>
      </c>
      <c r="F4" s="34"/>
      <c r="G4" s="34">
        <v>2009</v>
      </c>
      <c r="H4" s="35"/>
    </row>
    <row r="5" spans="1:8" ht="16.5" customHeight="1">
      <c r="A5" s="33">
        <v>3</v>
      </c>
      <c r="B5" s="34">
        <v>86</v>
      </c>
      <c r="C5" s="34">
        <v>3</v>
      </c>
      <c r="D5" s="34">
        <v>8</v>
      </c>
      <c r="E5" s="34" t="s">
        <v>70</v>
      </c>
      <c r="F5" s="34"/>
      <c r="G5" s="34">
        <v>2009</v>
      </c>
      <c r="H5" s="35"/>
    </row>
    <row r="6" spans="1:8" ht="16.5" customHeight="1">
      <c r="A6" s="33">
        <v>4</v>
      </c>
      <c r="B6" s="34">
        <v>87</v>
      </c>
      <c r="C6" s="34">
        <v>3</v>
      </c>
      <c r="D6" s="34">
        <v>8</v>
      </c>
      <c r="E6" s="34" t="s">
        <v>70</v>
      </c>
      <c r="F6" s="34"/>
      <c r="G6" s="34">
        <v>2009</v>
      </c>
      <c r="H6" s="35"/>
    </row>
    <row r="7" spans="1:8" ht="16.5" customHeight="1">
      <c r="A7" s="33">
        <v>5</v>
      </c>
      <c r="B7" s="34">
        <v>88</v>
      </c>
      <c r="C7" s="34">
        <v>3</v>
      </c>
      <c r="D7" s="34">
        <v>8</v>
      </c>
      <c r="E7" s="34" t="s">
        <v>70</v>
      </c>
      <c r="F7" s="34"/>
      <c r="G7" s="34">
        <v>2009</v>
      </c>
      <c r="H7" s="35"/>
    </row>
    <row r="8" spans="1:8" ht="16.5" customHeight="1">
      <c r="A8" s="33">
        <v>6</v>
      </c>
      <c r="B8" s="34">
        <v>89</v>
      </c>
      <c r="C8" s="34">
        <v>3</v>
      </c>
      <c r="D8" s="34">
        <v>8</v>
      </c>
      <c r="E8" s="34" t="s">
        <v>70</v>
      </c>
      <c r="F8" s="34"/>
      <c r="G8" s="34">
        <v>2009</v>
      </c>
      <c r="H8" s="35"/>
    </row>
    <row r="9" spans="1:8" ht="16.5" customHeight="1">
      <c r="A9" s="33">
        <v>7</v>
      </c>
      <c r="B9" s="34">
        <v>90</v>
      </c>
      <c r="C9" s="34">
        <v>3</v>
      </c>
      <c r="D9" s="34">
        <v>8</v>
      </c>
      <c r="E9" s="34" t="s">
        <v>70</v>
      </c>
      <c r="F9" s="34"/>
      <c r="G9" s="34">
        <v>2009</v>
      </c>
      <c r="H9" s="35"/>
    </row>
    <row r="10" spans="1:8" ht="16.5" customHeight="1">
      <c r="A10" s="33">
        <v>8</v>
      </c>
      <c r="B10" s="34">
        <v>91</v>
      </c>
      <c r="C10" s="34">
        <v>3</v>
      </c>
      <c r="D10" s="34">
        <v>8</v>
      </c>
      <c r="E10" s="34" t="s">
        <v>70</v>
      </c>
      <c r="F10" s="34"/>
      <c r="G10" s="34">
        <v>2008</v>
      </c>
      <c r="H10" s="35"/>
    </row>
    <row r="11" spans="1:8" ht="16.5" customHeight="1">
      <c r="A11" s="33">
        <v>9</v>
      </c>
      <c r="B11" s="34">
        <v>92</v>
      </c>
      <c r="C11" s="34">
        <v>3</v>
      </c>
      <c r="D11" s="34">
        <v>8</v>
      </c>
      <c r="E11" s="34" t="s">
        <v>70</v>
      </c>
      <c r="F11" s="34"/>
      <c r="G11" s="34">
        <v>2008</v>
      </c>
      <c r="H11" s="35"/>
    </row>
    <row r="12" spans="1:8" ht="16.5" customHeight="1">
      <c r="A12" s="33">
        <v>10</v>
      </c>
      <c r="B12" s="34">
        <v>1</v>
      </c>
      <c r="C12" s="34">
        <v>3</v>
      </c>
      <c r="D12" s="34">
        <v>1</v>
      </c>
      <c r="E12" s="34" t="s">
        <v>71</v>
      </c>
      <c r="F12" s="34"/>
      <c r="G12" s="34">
        <v>2009</v>
      </c>
      <c r="H12" s="35"/>
    </row>
    <row r="13" spans="1:8" ht="16.5" customHeight="1">
      <c r="A13" s="33">
        <v>11</v>
      </c>
      <c r="B13" s="34">
        <v>2</v>
      </c>
      <c r="C13" s="34">
        <v>3</v>
      </c>
      <c r="D13" s="34">
        <v>1</v>
      </c>
      <c r="E13" s="34" t="s">
        <v>71</v>
      </c>
      <c r="F13" s="34"/>
      <c r="G13" s="34">
        <v>2009</v>
      </c>
      <c r="H13" s="35"/>
    </row>
    <row r="14" spans="1:8" ht="16.5" customHeight="1">
      <c r="A14" s="33">
        <v>12</v>
      </c>
      <c r="B14" s="34">
        <v>3</v>
      </c>
      <c r="C14" s="34">
        <v>3</v>
      </c>
      <c r="D14" s="34">
        <v>1</v>
      </c>
      <c r="E14" s="34" t="s">
        <v>71</v>
      </c>
      <c r="F14" s="34"/>
      <c r="G14" s="34">
        <v>2009</v>
      </c>
      <c r="H14" s="35"/>
    </row>
    <row r="15" spans="1:8" ht="16.5" customHeight="1">
      <c r="A15" s="33">
        <v>13</v>
      </c>
      <c r="B15" s="34">
        <v>4</v>
      </c>
      <c r="C15" s="34">
        <v>3</v>
      </c>
      <c r="D15" s="34">
        <v>1</v>
      </c>
      <c r="E15" s="34" t="s">
        <v>71</v>
      </c>
      <c r="F15" s="34"/>
      <c r="G15" s="34">
        <v>2009</v>
      </c>
      <c r="H15" s="35"/>
    </row>
    <row r="16" spans="1:8" ht="16.5" customHeight="1">
      <c r="A16" s="33">
        <v>14</v>
      </c>
      <c r="B16" s="34">
        <v>5</v>
      </c>
      <c r="C16" s="34">
        <v>3</v>
      </c>
      <c r="D16" s="34">
        <v>1</v>
      </c>
      <c r="E16" s="34" t="s">
        <v>71</v>
      </c>
      <c r="F16" s="34"/>
      <c r="G16" s="34">
        <v>2009</v>
      </c>
      <c r="H16" s="35"/>
    </row>
    <row r="17" spans="1:8" ht="16.5" customHeight="1">
      <c r="A17" s="33">
        <v>15</v>
      </c>
      <c r="B17" s="34">
        <v>6</v>
      </c>
      <c r="C17" s="34">
        <v>3</v>
      </c>
      <c r="D17" s="34">
        <v>1</v>
      </c>
      <c r="E17" s="34" t="s">
        <v>71</v>
      </c>
      <c r="F17" s="34"/>
      <c r="G17" s="34">
        <v>2009</v>
      </c>
      <c r="H17" s="35"/>
    </row>
    <row r="18" spans="1:8" ht="16.5" customHeight="1">
      <c r="A18" s="33">
        <v>16</v>
      </c>
      <c r="B18" s="34">
        <v>7</v>
      </c>
      <c r="C18" s="34">
        <v>3</v>
      </c>
      <c r="D18" s="34">
        <v>1</v>
      </c>
      <c r="E18" s="34" t="s">
        <v>71</v>
      </c>
      <c r="F18" s="34"/>
      <c r="G18" s="34">
        <v>2008</v>
      </c>
      <c r="H18" s="35"/>
    </row>
    <row r="19" spans="1:8" ht="16.5" customHeight="1">
      <c r="A19" s="33">
        <v>17</v>
      </c>
      <c r="B19" s="34">
        <v>8</v>
      </c>
      <c r="C19" s="34">
        <v>3</v>
      </c>
      <c r="D19" s="34">
        <v>1</v>
      </c>
      <c r="E19" s="34" t="s">
        <v>71</v>
      </c>
      <c r="F19" s="34"/>
      <c r="G19" s="34">
        <v>2008</v>
      </c>
      <c r="H19" s="35"/>
    </row>
    <row r="20" spans="1:8" ht="16.5" customHeight="1">
      <c r="A20" s="33">
        <v>18</v>
      </c>
      <c r="B20" s="34">
        <v>9</v>
      </c>
      <c r="C20" s="34">
        <v>3</v>
      </c>
      <c r="D20" s="34">
        <v>2</v>
      </c>
      <c r="E20" s="34" t="s">
        <v>72</v>
      </c>
      <c r="F20" s="34"/>
      <c r="G20" s="34">
        <v>2009</v>
      </c>
      <c r="H20" s="35"/>
    </row>
    <row r="21" spans="1:8" ht="16.5" customHeight="1">
      <c r="A21" s="33">
        <v>19</v>
      </c>
      <c r="B21" s="34">
        <v>10</v>
      </c>
      <c r="C21" s="34">
        <v>3</v>
      </c>
      <c r="D21" s="34">
        <v>2</v>
      </c>
      <c r="E21" s="34" t="s">
        <v>72</v>
      </c>
      <c r="F21" s="34"/>
      <c r="G21" s="34">
        <v>2009</v>
      </c>
      <c r="H21" s="35"/>
    </row>
    <row r="22" spans="1:8" ht="16.5" customHeight="1">
      <c r="A22" s="33">
        <v>20</v>
      </c>
      <c r="B22" s="34">
        <v>11</v>
      </c>
      <c r="C22" s="34">
        <v>3</v>
      </c>
      <c r="D22" s="34">
        <v>2</v>
      </c>
      <c r="E22" s="34" t="s">
        <v>72</v>
      </c>
      <c r="F22" s="34"/>
      <c r="G22" s="34">
        <v>2009</v>
      </c>
      <c r="H22" s="35"/>
    </row>
    <row r="23" spans="1:8" ht="16.5" customHeight="1">
      <c r="A23" s="33">
        <v>21</v>
      </c>
      <c r="B23" s="34">
        <v>12</v>
      </c>
      <c r="C23" s="34">
        <v>3</v>
      </c>
      <c r="D23" s="34">
        <v>2</v>
      </c>
      <c r="E23" s="34" t="s">
        <v>72</v>
      </c>
      <c r="F23" s="34"/>
      <c r="G23" s="34">
        <v>2009</v>
      </c>
      <c r="H23" s="35"/>
    </row>
    <row r="24" spans="1:8" ht="16.5" customHeight="1">
      <c r="A24" s="33">
        <v>22</v>
      </c>
      <c r="B24" s="34">
        <v>13</v>
      </c>
      <c r="C24" s="34">
        <v>3</v>
      </c>
      <c r="D24" s="34">
        <v>2</v>
      </c>
      <c r="E24" s="34" t="s">
        <v>72</v>
      </c>
      <c r="F24" s="34"/>
      <c r="G24" s="34">
        <v>2009</v>
      </c>
      <c r="H24" s="35"/>
    </row>
    <row r="25" spans="1:8" ht="16.5" customHeight="1">
      <c r="A25" s="33">
        <v>23</v>
      </c>
      <c r="B25" s="34">
        <v>14</v>
      </c>
      <c r="C25" s="34">
        <v>3</v>
      </c>
      <c r="D25" s="34">
        <v>2</v>
      </c>
      <c r="E25" s="34" t="s">
        <v>72</v>
      </c>
      <c r="F25" s="34"/>
      <c r="G25" s="34">
        <v>2009</v>
      </c>
      <c r="H25" s="35"/>
    </row>
    <row r="26" spans="1:8" ht="16.5" customHeight="1">
      <c r="A26" s="33">
        <v>24</v>
      </c>
      <c r="B26" s="34">
        <v>15</v>
      </c>
      <c r="C26" s="34">
        <v>3</v>
      </c>
      <c r="D26" s="34">
        <v>2</v>
      </c>
      <c r="E26" s="34" t="s">
        <v>72</v>
      </c>
      <c r="F26" s="34"/>
      <c r="G26" s="34">
        <v>2009</v>
      </c>
      <c r="H26" s="35"/>
    </row>
    <row r="27" spans="1:8" ht="16.5" customHeight="1">
      <c r="A27" s="33">
        <v>25</v>
      </c>
      <c r="B27" s="34">
        <v>16</v>
      </c>
      <c r="C27" s="34">
        <v>3</v>
      </c>
      <c r="D27" s="34">
        <v>2</v>
      </c>
      <c r="E27" s="34" t="s">
        <v>72</v>
      </c>
      <c r="F27" s="34"/>
      <c r="G27" s="34">
        <v>2009</v>
      </c>
      <c r="H27" s="35"/>
    </row>
    <row r="28" spans="1:8" ht="16.5" customHeight="1">
      <c r="A28" s="33">
        <v>26</v>
      </c>
      <c r="B28" s="34">
        <v>17</v>
      </c>
      <c r="C28" s="34">
        <v>3</v>
      </c>
      <c r="D28" s="34">
        <v>2</v>
      </c>
      <c r="E28" s="34" t="s">
        <v>72</v>
      </c>
      <c r="F28" s="34"/>
      <c r="G28" s="34">
        <v>2009</v>
      </c>
      <c r="H28" s="36"/>
    </row>
    <row r="29" spans="1:8" ht="16.5" customHeight="1">
      <c r="A29" s="33">
        <v>27</v>
      </c>
      <c r="B29" s="34">
        <v>18</v>
      </c>
      <c r="C29" s="34">
        <v>3</v>
      </c>
      <c r="D29" s="34">
        <v>2</v>
      </c>
      <c r="E29" s="34" t="s">
        <v>72</v>
      </c>
      <c r="F29" s="34"/>
      <c r="G29" s="34">
        <v>2008</v>
      </c>
      <c r="H29" s="36"/>
    </row>
    <row r="30" spans="1:8" ht="16.5" customHeight="1" thickBot="1">
      <c r="A30" s="37">
        <v>28</v>
      </c>
      <c r="B30" s="38">
        <v>19</v>
      </c>
      <c r="C30" s="38">
        <v>3</v>
      </c>
      <c r="D30" s="38">
        <v>2</v>
      </c>
      <c r="E30" s="38" t="s">
        <v>72</v>
      </c>
      <c r="F30" s="38"/>
      <c r="G30" s="38">
        <v>2008</v>
      </c>
      <c r="H30" s="39"/>
    </row>
    <row r="31" spans="1:8" ht="16.5" customHeight="1">
      <c r="A31" s="40"/>
      <c r="B31" s="40"/>
      <c r="C31" s="40"/>
      <c r="D31" s="40"/>
      <c r="E31" s="40"/>
      <c r="F31" s="40"/>
      <c r="G31" s="40"/>
      <c r="H31" s="41"/>
    </row>
    <row r="32" spans="1:9" ht="16.5" customHeight="1">
      <c r="A32" s="41"/>
      <c r="B32" s="40"/>
      <c r="C32" s="40"/>
      <c r="D32" s="40"/>
      <c r="E32" s="40"/>
      <c r="F32" s="40"/>
      <c r="G32" s="40"/>
      <c r="H32" s="41"/>
      <c r="I32" s="13"/>
    </row>
    <row r="33" spans="1:9" ht="16.5" customHeight="1">
      <c r="A33" s="40"/>
      <c r="B33" s="40"/>
      <c r="C33" s="40"/>
      <c r="D33" s="40"/>
      <c r="E33" s="40"/>
      <c r="F33" s="40"/>
      <c r="G33" s="40"/>
      <c r="H33" s="40"/>
      <c r="I33" s="13"/>
    </row>
    <row r="34" spans="1:9" ht="16.5" customHeight="1">
      <c r="A34" s="40"/>
      <c r="B34" s="40"/>
      <c r="C34" s="40"/>
      <c r="D34" s="40"/>
      <c r="E34" s="40"/>
      <c r="F34" s="40"/>
      <c r="G34" s="40"/>
      <c r="H34" s="40"/>
      <c r="I34" s="13"/>
    </row>
    <row r="35" spans="1:9" ht="16.5" customHeight="1">
      <c r="A35" s="40"/>
      <c r="B35" s="40"/>
      <c r="C35" s="40"/>
      <c r="D35" s="40"/>
      <c r="E35" s="40"/>
      <c r="F35" s="40"/>
      <c r="G35" s="40"/>
      <c r="H35" s="40"/>
      <c r="I35" s="13"/>
    </row>
    <row r="36" spans="1:9" ht="16.5" customHeight="1">
      <c r="A36" s="40"/>
      <c r="B36" s="40"/>
      <c r="C36" s="40"/>
      <c r="D36" s="40"/>
      <c r="E36" s="40"/>
      <c r="F36" s="40"/>
      <c r="G36" s="40"/>
      <c r="H36" s="40"/>
      <c r="I36" s="13"/>
    </row>
    <row r="37" spans="1:9" ht="16.5" customHeight="1">
      <c r="A37" s="40"/>
      <c r="B37" s="41"/>
      <c r="C37" s="40"/>
      <c r="D37" s="40"/>
      <c r="E37" s="13"/>
      <c r="F37" s="13"/>
      <c r="G37" s="13"/>
      <c r="H37" s="40"/>
      <c r="I37" s="13"/>
    </row>
    <row r="38" spans="1:9" ht="16.5" customHeight="1">
      <c r="A38" s="40"/>
      <c r="B38" s="41"/>
      <c r="C38" s="40"/>
      <c r="D38" s="40"/>
      <c r="E38" s="13"/>
      <c r="F38" s="13"/>
      <c r="G38" s="13"/>
      <c r="H38" s="40"/>
      <c r="I38" s="13"/>
    </row>
    <row r="39" spans="1:9" ht="16.5" customHeight="1">
      <c r="A39" s="40"/>
      <c r="B39" s="41"/>
      <c r="C39" s="40"/>
      <c r="D39" s="40"/>
      <c r="E39" s="40"/>
      <c r="F39" s="40"/>
      <c r="G39" s="42"/>
      <c r="H39" s="40"/>
      <c r="I39" s="13"/>
    </row>
    <row r="40" spans="1:9" ht="16.5" customHeight="1">
      <c r="A40" s="40"/>
      <c r="B40" s="41"/>
      <c r="C40" s="40"/>
      <c r="D40" s="40"/>
      <c r="E40" s="40"/>
      <c r="F40" s="40"/>
      <c r="G40" s="42"/>
      <c r="H40" s="40"/>
      <c r="I40" s="13"/>
    </row>
    <row r="41" spans="1:9" ht="16.5" customHeight="1">
      <c r="A41" s="40"/>
      <c r="B41" s="41"/>
      <c r="C41" s="40"/>
      <c r="D41" s="40"/>
      <c r="E41" s="40"/>
      <c r="F41" s="40"/>
      <c r="G41" s="42"/>
      <c r="H41" s="40"/>
      <c r="I41" s="13"/>
    </row>
    <row r="42" spans="1:9" ht="16.5" customHeight="1">
      <c r="A42" s="40"/>
      <c r="B42" s="41"/>
      <c r="C42" s="40"/>
      <c r="D42" s="40"/>
      <c r="E42" s="40"/>
      <c r="F42" s="40"/>
      <c r="G42" s="42"/>
      <c r="H42" s="40"/>
      <c r="I42" s="13"/>
    </row>
    <row r="43" spans="1:9" ht="16.5" customHeight="1">
      <c r="A43" s="40"/>
      <c r="B43" s="41"/>
      <c r="C43" s="40"/>
      <c r="D43" s="40"/>
      <c r="E43" s="40"/>
      <c r="F43" s="40"/>
      <c r="G43" s="42"/>
      <c r="H43" s="40"/>
      <c r="I43" s="13"/>
    </row>
    <row r="44" spans="1:9" ht="16.5" customHeight="1">
      <c r="A44" s="40"/>
      <c r="B44" s="41"/>
      <c r="C44" s="40"/>
      <c r="D44" s="40"/>
      <c r="E44" s="40"/>
      <c r="F44" s="40"/>
      <c r="G44" s="42"/>
      <c r="H44" s="40"/>
      <c r="I44" s="13"/>
    </row>
    <row r="45" spans="1:9" ht="16.5" customHeight="1">
      <c r="A45" s="40"/>
      <c r="B45" s="41"/>
      <c r="C45" s="40"/>
      <c r="D45" s="40"/>
      <c r="E45" s="40"/>
      <c r="F45" s="40"/>
      <c r="G45" s="42"/>
      <c r="H45" s="40"/>
      <c r="I45" s="13"/>
    </row>
    <row r="46" spans="1:9" ht="16.5" customHeight="1">
      <c r="A46" s="40"/>
      <c r="B46" s="41"/>
      <c r="C46" s="40"/>
      <c r="D46" s="40"/>
      <c r="E46" s="40"/>
      <c r="F46" s="40"/>
      <c r="G46" s="42"/>
      <c r="H46" s="40"/>
      <c r="I46" s="13"/>
    </row>
    <row r="47" spans="1:9" ht="16.5" customHeight="1">
      <c r="A47" s="40"/>
      <c r="B47" s="41"/>
      <c r="C47" s="40"/>
      <c r="D47" s="40"/>
      <c r="E47" s="40"/>
      <c r="F47" s="40"/>
      <c r="G47" s="42"/>
      <c r="H47" s="40"/>
      <c r="I47" s="13"/>
    </row>
    <row r="48" spans="2:7" ht="16.5" customHeight="1">
      <c r="B48" s="41"/>
      <c r="C48" s="40"/>
      <c r="D48" s="40"/>
      <c r="E48" s="40"/>
      <c r="F48" s="40"/>
      <c r="G48" s="42"/>
    </row>
    <row r="49" spans="2:7" ht="16.5" customHeight="1">
      <c r="B49" s="41"/>
      <c r="C49" s="40"/>
      <c r="D49" s="40"/>
      <c r="E49" s="40"/>
      <c r="F49" s="40"/>
      <c r="G49" s="42"/>
    </row>
    <row r="50" spans="2:7" ht="16.5" customHeight="1">
      <c r="B50" s="41"/>
      <c r="C50" s="40"/>
      <c r="D50" s="40"/>
      <c r="E50" s="40"/>
      <c r="F50" s="40"/>
      <c r="G50" s="42"/>
    </row>
    <row r="51" spans="2:7" ht="16.5" customHeight="1">
      <c r="B51" s="41"/>
      <c r="C51" s="40"/>
      <c r="D51" s="40"/>
      <c r="E51" s="40"/>
      <c r="F51" s="40"/>
      <c r="G51" s="42"/>
    </row>
    <row r="52" spans="2:7" ht="16.5" customHeight="1">
      <c r="B52" s="41"/>
      <c r="C52" s="41"/>
      <c r="D52" s="41"/>
      <c r="E52" s="40"/>
      <c r="F52" s="40"/>
      <c r="G52" s="40"/>
    </row>
    <row r="53" spans="2:7" ht="16.5" customHeight="1">
      <c r="B53" s="41"/>
      <c r="C53" s="41"/>
      <c r="D53" s="41"/>
      <c r="E53" s="40"/>
      <c r="F53" s="40"/>
      <c r="G53" s="40"/>
    </row>
  </sheetData>
  <sheetProtection/>
  <mergeCells count="1">
    <mergeCell ref="C1:H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4">
      <selection activeCell="E10" sqref="E10"/>
    </sheetView>
  </sheetViews>
  <sheetFormatPr defaultColWidth="9.140625" defaultRowHeight="16.5" customHeight="1"/>
  <cols>
    <col min="2" max="2" width="6.421875" style="0" bestFit="1" customWidth="1"/>
    <col min="3" max="3" width="7.00390625" style="0" bestFit="1" customWidth="1"/>
    <col min="4" max="4" width="8.57421875" style="0" bestFit="1" customWidth="1"/>
    <col min="5" max="5" width="18.57421875" style="0" customWidth="1"/>
    <col min="7" max="7" width="6.00390625" style="0" bestFit="1" customWidth="1"/>
    <col min="8" max="8" width="78.140625" style="0" customWidth="1"/>
  </cols>
  <sheetData>
    <row r="1" spans="1:8" ht="16.5" customHeight="1" thickBot="1">
      <c r="A1" s="24" t="s">
        <v>484</v>
      </c>
      <c r="B1" s="25"/>
      <c r="C1" s="74" t="s">
        <v>479</v>
      </c>
      <c r="D1" s="75"/>
      <c r="E1" s="75"/>
      <c r="F1" s="75"/>
      <c r="G1" s="75"/>
      <c r="H1" s="76"/>
    </row>
    <row r="2" spans="1:8" ht="24.75" customHeight="1" thickBot="1">
      <c r="A2" s="26" t="s">
        <v>475</v>
      </c>
      <c r="B2" s="27" t="s">
        <v>22</v>
      </c>
      <c r="C2" s="28" t="s">
        <v>23</v>
      </c>
      <c r="D2" s="28" t="s">
        <v>1</v>
      </c>
      <c r="E2" s="28" t="s">
        <v>476</v>
      </c>
      <c r="F2" s="28" t="s">
        <v>477</v>
      </c>
      <c r="G2" s="28" t="s">
        <v>11</v>
      </c>
      <c r="H2" s="29" t="s">
        <v>477</v>
      </c>
    </row>
    <row r="3" spans="1:8" ht="16.5" customHeight="1">
      <c r="A3" s="30">
        <v>1</v>
      </c>
      <c r="B3" s="31">
        <v>66</v>
      </c>
      <c r="C3" s="31">
        <v>4</v>
      </c>
      <c r="D3" s="31">
        <v>7</v>
      </c>
      <c r="E3" s="31" t="s">
        <v>74</v>
      </c>
      <c r="F3" s="31"/>
      <c r="G3" s="31">
        <v>2009</v>
      </c>
      <c r="H3" s="32"/>
    </row>
    <row r="4" spans="1:8" ht="16.5" customHeight="1">
      <c r="A4" s="33">
        <v>2</v>
      </c>
      <c r="B4" s="34">
        <v>67</v>
      </c>
      <c r="C4" s="34">
        <v>4</v>
      </c>
      <c r="D4" s="34">
        <v>7</v>
      </c>
      <c r="E4" s="34" t="s">
        <v>74</v>
      </c>
      <c r="F4" s="34"/>
      <c r="G4" s="34">
        <v>2009</v>
      </c>
      <c r="H4" s="35"/>
    </row>
    <row r="5" spans="1:8" ht="16.5" customHeight="1">
      <c r="A5" s="33">
        <v>3</v>
      </c>
      <c r="B5" s="34">
        <v>68</v>
      </c>
      <c r="C5" s="34">
        <v>4</v>
      </c>
      <c r="D5" s="34">
        <v>7</v>
      </c>
      <c r="E5" s="34" t="s">
        <v>74</v>
      </c>
      <c r="F5" s="34" t="s">
        <v>471</v>
      </c>
      <c r="G5" s="34">
        <v>2009</v>
      </c>
      <c r="H5" s="35"/>
    </row>
    <row r="6" spans="1:8" ht="16.5" customHeight="1">
      <c r="A6" s="33">
        <v>4</v>
      </c>
      <c r="B6" s="34">
        <v>69</v>
      </c>
      <c r="C6" s="34">
        <v>4</v>
      </c>
      <c r="D6" s="34">
        <v>7</v>
      </c>
      <c r="E6" s="34" t="s">
        <v>74</v>
      </c>
      <c r="F6" s="34"/>
      <c r="G6" s="34">
        <v>2009</v>
      </c>
      <c r="H6" s="35"/>
    </row>
    <row r="7" spans="1:8" ht="16.5" customHeight="1">
      <c r="A7" s="33">
        <v>5</v>
      </c>
      <c r="B7" s="34">
        <v>70</v>
      </c>
      <c r="C7" s="34">
        <v>4</v>
      </c>
      <c r="D7" s="34">
        <v>7</v>
      </c>
      <c r="E7" s="34" t="s">
        <v>74</v>
      </c>
      <c r="F7" s="34"/>
      <c r="G7" s="34">
        <v>2009</v>
      </c>
      <c r="H7" s="35"/>
    </row>
    <row r="8" spans="1:8" ht="16.5" customHeight="1">
      <c r="A8" s="33">
        <v>6</v>
      </c>
      <c r="B8" s="34">
        <v>71</v>
      </c>
      <c r="C8" s="34">
        <v>4</v>
      </c>
      <c r="D8" s="34">
        <v>7</v>
      </c>
      <c r="E8" s="34" t="s">
        <v>74</v>
      </c>
      <c r="F8" s="34"/>
      <c r="G8" s="34">
        <v>2009</v>
      </c>
      <c r="H8" s="35"/>
    </row>
    <row r="9" spans="1:8" ht="16.5" customHeight="1">
      <c r="A9" s="33">
        <v>7</v>
      </c>
      <c r="B9" s="34">
        <v>72</v>
      </c>
      <c r="C9" s="34">
        <v>4</v>
      </c>
      <c r="D9" s="34">
        <v>7</v>
      </c>
      <c r="E9" s="34" t="s">
        <v>74</v>
      </c>
      <c r="F9" s="34"/>
      <c r="G9" s="34">
        <v>2009</v>
      </c>
      <c r="H9" s="35"/>
    </row>
    <row r="10" spans="1:8" ht="16.5" customHeight="1">
      <c r="A10" s="33">
        <v>8</v>
      </c>
      <c r="B10" s="34">
        <v>73</v>
      </c>
      <c r="C10" s="34">
        <v>4</v>
      </c>
      <c r="D10" s="34">
        <v>7</v>
      </c>
      <c r="E10" s="34" t="s">
        <v>74</v>
      </c>
      <c r="F10" s="34"/>
      <c r="G10" s="34">
        <v>2009</v>
      </c>
      <c r="H10" s="35"/>
    </row>
    <row r="11" spans="1:8" ht="16.5" customHeight="1">
      <c r="A11" s="33">
        <v>9</v>
      </c>
      <c r="B11" s="34">
        <v>74</v>
      </c>
      <c r="C11" s="34">
        <v>4</v>
      </c>
      <c r="D11" s="34">
        <v>7</v>
      </c>
      <c r="E11" s="34" t="s">
        <v>74</v>
      </c>
      <c r="F11" s="34"/>
      <c r="G11" s="34">
        <v>2009</v>
      </c>
      <c r="H11" s="35"/>
    </row>
    <row r="12" spans="1:8" ht="16.5" customHeight="1">
      <c r="A12" s="33">
        <v>10</v>
      </c>
      <c r="B12" s="34">
        <v>75</v>
      </c>
      <c r="C12" s="34">
        <v>4</v>
      </c>
      <c r="D12" s="34">
        <v>7</v>
      </c>
      <c r="E12" s="34" t="s">
        <v>74</v>
      </c>
      <c r="F12" s="34"/>
      <c r="G12" s="34">
        <v>2009</v>
      </c>
      <c r="H12" s="35"/>
    </row>
    <row r="13" spans="1:8" ht="16.5" customHeight="1">
      <c r="A13" s="33">
        <v>11</v>
      </c>
      <c r="B13" s="34">
        <v>76</v>
      </c>
      <c r="C13" s="34">
        <v>4</v>
      </c>
      <c r="D13" s="34">
        <v>7</v>
      </c>
      <c r="E13" s="34" t="s">
        <v>74</v>
      </c>
      <c r="F13" s="34"/>
      <c r="G13" s="34">
        <v>2009</v>
      </c>
      <c r="H13" s="35"/>
    </row>
    <row r="14" spans="1:8" ht="16.5" customHeight="1">
      <c r="A14" s="33">
        <v>12</v>
      </c>
      <c r="B14" s="34">
        <v>77</v>
      </c>
      <c r="C14" s="34">
        <v>4</v>
      </c>
      <c r="D14" s="34">
        <v>7</v>
      </c>
      <c r="E14" s="34" t="s">
        <v>74</v>
      </c>
      <c r="F14" s="34"/>
      <c r="G14" s="34">
        <v>2008</v>
      </c>
      <c r="H14" s="35"/>
    </row>
    <row r="15" spans="1:8" ht="16.5" customHeight="1">
      <c r="A15" s="33">
        <v>13</v>
      </c>
      <c r="B15" s="34">
        <v>78</v>
      </c>
      <c r="C15" s="34">
        <v>4</v>
      </c>
      <c r="D15" s="34">
        <v>7</v>
      </c>
      <c r="E15" s="34" t="s">
        <v>74</v>
      </c>
      <c r="F15" s="34"/>
      <c r="G15" s="34">
        <v>2008</v>
      </c>
      <c r="H15" s="35"/>
    </row>
    <row r="16" spans="1:8" ht="16.5" customHeight="1">
      <c r="A16" s="33">
        <v>14</v>
      </c>
      <c r="B16" s="34">
        <v>79</v>
      </c>
      <c r="C16" s="34">
        <v>4</v>
      </c>
      <c r="D16" s="34">
        <v>7</v>
      </c>
      <c r="E16" s="34" t="s">
        <v>74</v>
      </c>
      <c r="F16" s="34" t="s">
        <v>471</v>
      </c>
      <c r="G16" s="34">
        <v>2007</v>
      </c>
      <c r="H16" s="35"/>
    </row>
    <row r="17" spans="1:8" ht="16.5" customHeight="1">
      <c r="A17" s="33">
        <v>15</v>
      </c>
      <c r="B17" s="34">
        <v>80</v>
      </c>
      <c r="C17" s="34">
        <v>4</v>
      </c>
      <c r="D17" s="34">
        <v>7</v>
      </c>
      <c r="E17" s="34" t="s">
        <v>74</v>
      </c>
      <c r="F17" s="34"/>
      <c r="G17" s="34">
        <v>2007</v>
      </c>
      <c r="H17" s="35"/>
    </row>
    <row r="18" spans="1:8" ht="16.5" customHeight="1">
      <c r="A18" s="33">
        <v>16</v>
      </c>
      <c r="B18" s="34">
        <v>81</v>
      </c>
      <c r="C18" s="34">
        <v>4</v>
      </c>
      <c r="D18" s="34">
        <v>7</v>
      </c>
      <c r="E18" s="34" t="s">
        <v>74</v>
      </c>
      <c r="F18" s="34"/>
      <c r="G18" s="34">
        <v>2006</v>
      </c>
      <c r="H18" s="35"/>
    </row>
    <row r="19" spans="1:8" ht="16.5" customHeight="1">
      <c r="A19" s="33">
        <v>17</v>
      </c>
      <c r="B19" s="34">
        <v>82</v>
      </c>
      <c r="C19" s="34">
        <v>4</v>
      </c>
      <c r="D19" s="34">
        <v>7</v>
      </c>
      <c r="E19" s="34" t="s">
        <v>74</v>
      </c>
      <c r="F19" s="34"/>
      <c r="G19" s="34">
        <v>2005</v>
      </c>
      <c r="H19" s="35"/>
    </row>
    <row r="20" spans="1:8" ht="16.5" customHeight="1">
      <c r="A20" s="33">
        <v>18</v>
      </c>
      <c r="B20" s="34">
        <v>83</v>
      </c>
      <c r="C20" s="34">
        <v>4</v>
      </c>
      <c r="D20" s="34">
        <v>7</v>
      </c>
      <c r="E20" s="34" t="s">
        <v>74</v>
      </c>
      <c r="F20" s="34"/>
      <c r="G20" s="34">
        <v>2005</v>
      </c>
      <c r="H20" s="35"/>
    </row>
    <row r="21" spans="1:8" ht="16.5" customHeight="1">
      <c r="A21" s="33">
        <v>19</v>
      </c>
      <c r="B21" s="34">
        <v>119</v>
      </c>
      <c r="C21" s="34">
        <v>4</v>
      </c>
      <c r="D21" s="34">
        <v>11</v>
      </c>
      <c r="E21" s="34" t="s">
        <v>47</v>
      </c>
      <c r="F21" s="34"/>
      <c r="G21" s="34">
        <v>2009</v>
      </c>
      <c r="H21" s="35"/>
    </row>
    <row r="22" spans="1:8" ht="16.5" customHeight="1">
      <c r="A22" s="33">
        <v>20</v>
      </c>
      <c r="B22" s="34">
        <v>120</v>
      </c>
      <c r="C22" s="34">
        <v>4</v>
      </c>
      <c r="D22" s="34">
        <v>11</v>
      </c>
      <c r="E22" s="34" t="s">
        <v>47</v>
      </c>
      <c r="F22" s="34"/>
      <c r="G22" s="34">
        <v>2009</v>
      </c>
      <c r="H22" s="35"/>
    </row>
    <row r="23" spans="1:8" ht="16.5" customHeight="1">
      <c r="A23" s="33">
        <v>21</v>
      </c>
      <c r="B23" s="34">
        <v>121</v>
      </c>
      <c r="C23" s="34">
        <v>4</v>
      </c>
      <c r="D23" s="34">
        <v>11</v>
      </c>
      <c r="E23" s="34" t="s">
        <v>47</v>
      </c>
      <c r="F23" s="34"/>
      <c r="G23" s="34">
        <v>2009</v>
      </c>
      <c r="H23" s="35"/>
    </row>
    <row r="24" spans="1:8" ht="16.5" customHeight="1">
      <c r="A24" s="33">
        <v>22</v>
      </c>
      <c r="B24" s="34">
        <v>122</v>
      </c>
      <c r="C24" s="34">
        <v>4</v>
      </c>
      <c r="D24" s="34">
        <v>11</v>
      </c>
      <c r="E24" s="34" t="s">
        <v>47</v>
      </c>
      <c r="F24" s="34"/>
      <c r="G24" s="34">
        <v>2008</v>
      </c>
      <c r="H24" s="35"/>
    </row>
    <row r="25" spans="1:8" ht="16.5" customHeight="1">
      <c r="A25" s="33">
        <v>23</v>
      </c>
      <c r="B25" s="34">
        <v>123</v>
      </c>
      <c r="C25" s="34">
        <v>4</v>
      </c>
      <c r="D25" s="34">
        <v>11</v>
      </c>
      <c r="E25" s="34" t="s">
        <v>226</v>
      </c>
      <c r="F25" s="34"/>
      <c r="G25" s="34">
        <v>2009</v>
      </c>
      <c r="H25" s="35"/>
    </row>
    <row r="26" spans="1:8" ht="16.5" customHeight="1">
      <c r="A26" s="33">
        <v>24</v>
      </c>
      <c r="B26" s="34">
        <v>124</v>
      </c>
      <c r="C26" s="34">
        <v>4</v>
      </c>
      <c r="D26" s="34">
        <v>11</v>
      </c>
      <c r="E26" s="34" t="s">
        <v>226</v>
      </c>
      <c r="F26" s="34"/>
      <c r="G26" s="34">
        <v>2009</v>
      </c>
      <c r="H26" s="35"/>
    </row>
    <row r="27" spans="1:8" ht="16.5" customHeight="1">
      <c r="A27" s="33">
        <v>25</v>
      </c>
      <c r="B27" s="34">
        <v>125</v>
      </c>
      <c r="C27" s="34">
        <v>4</v>
      </c>
      <c r="D27" s="34">
        <v>11</v>
      </c>
      <c r="E27" s="34" t="s">
        <v>226</v>
      </c>
      <c r="F27" s="34"/>
      <c r="G27" s="34">
        <v>2009</v>
      </c>
      <c r="H27" s="35"/>
    </row>
    <row r="28" spans="1:8" ht="16.5" customHeight="1">
      <c r="A28" s="33">
        <v>26</v>
      </c>
      <c r="B28" s="34">
        <v>126</v>
      </c>
      <c r="C28" s="34">
        <v>4</v>
      </c>
      <c r="D28" s="34">
        <v>11</v>
      </c>
      <c r="E28" s="34" t="s">
        <v>33</v>
      </c>
      <c r="F28" s="34"/>
      <c r="G28" s="34">
        <v>2010</v>
      </c>
      <c r="H28" s="36"/>
    </row>
    <row r="29" spans="1:8" ht="16.5" customHeight="1">
      <c r="A29" s="33">
        <v>27</v>
      </c>
      <c r="B29" s="34">
        <v>127</v>
      </c>
      <c r="C29" s="34">
        <v>4</v>
      </c>
      <c r="D29" s="34">
        <v>11</v>
      </c>
      <c r="E29" s="34" t="s">
        <v>33</v>
      </c>
      <c r="F29" s="34"/>
      <c r="G29" s="34">
        <v>2009</v>
      </c>
      <c r="H29" s="36"/>
    </row>
    <row r="30" spans="1:8" ht="16.5" customHeight="1">
      <c r="A30" s="33">
        <v>28</v>
      </c>
      <c r="B30" s="34">
        <v>128</v>
      </c>
      <c r="C30" s="34">
        <v>4</v>
      </c>
      <c r="D30" s="34">
        <v>11</v>
      </c>
      <c r="E30" s="34" t="s">
        <v>33</v>
      </c>
      <c r="F30" s="34"/>
      <c r="G30" s="34">
        <v>2009</v>
      </c>
      <c r="H30" s="36"/>
    </row>
    <row r="31" spans="1:8" ht="16.5" customHeight="1" thickBot="1">
      <c r="A31" s="37">
        <v>29</v>
      </c>
      <c r="B31" s="38">
        <v>129</v>
      </c>
      <c r="C31" s="38">
        <v>4</v>
      </c>
      <c r="D31" s="38">
        <v>11</v>
      </c>
      <c r="E31" s="38" t="s">
        <v>33</v>
      </c>
      <c r="F31" s="38"/>
      <c r="G31" s="38">
        <v>2008</v>
      </c>
      <c r="H31" s="39"/>
    </row>
    <row r="32" spans="1:9" ht="16.5" customHeight="1">
      <c r="A32" s="41"/>
      <c r="B32" s="40"/>
      <c r="C32" s="40"/>
      <c r="D32" s="40"/>
      <c r="E32" s="40"/>
      <c r="F32" s="40"/>
      <c r="G32" s="40"/>
      <c r="H32" s="41"/>
      <c r="I32" s="13"/>
    </row>
    <row r="33" spans="1:9" ht="16.5" customHeight="1">
      <c r="A33" s="40"/>
      <c r="B33" s="40"/>
      <c r="C33" s="40"/>
      <c r="D33" s="40"/>
      <c r="E33" s="40"/>
      <c r="F33" s="40"/>
      <c r="G33" s="40"/>
      <c r="H33" s="40"/>
      <c r="I33" s="13"/>
    </row>
    <row r="34" spans="1:9" ht="16.5" customHeight="1">
      <c r="A34" s="40"/>
      <c r="B34" s="40"/>
      <c r="C34" s="40"/>
      <c r="D34" s="40"/>
      <c r="E34" s="40"/>
      <c r="F34" s="40"/>
      <c r="G34" s="40"/>
      <c r="H34" s="40"/>
      <c r="I34" s="13"/>
    </row>
    <row r="35" spans="1:9" ht="16.5" customHeight="1">
      <c r="A35" s="40"/>
      <c r="B35" s="40"/>
      <c r="C35" s="40"/>
      <c r="D35" s="40"/>
      <c r="E35" s="40"/>
      <c r="F35" s="40"/>
      <c r="G35" s="40"/>
      <c r="H35" s="40"/>
      <c r="I35" s="13"/>
    </row>
    <row r="36" spans="1:9" ht="16.5" customHeight="1">
      <c r="A36" s="40"/>
      <c r="B36" s="40"/>
      <c r="C36" s="40"/>
      <c r="D36" s="40"/>
      <c r="E36" s="40"/>
      <c r="F36" s="40"/>
      <c r="G36" s="40"/>
      <c r="H36" s="40"/>
      <c r="I36" s="13"/>
    </row>
    <row r="37" spans="1:9" ht="16.5" customHeight="1">
      <c r="A37" s="40"/>
      <c r="B37" s="41"/>
      <c r="C37" s="40"/>
      <c r="D37" s="40"/>
      <c r="E37" s="13"/>
      <c r="F37" s="13"/>
      <c r="G37" s="13"/>
      <c r="H37" s="40"/>
      <c r="I37" s="13"/>
    </row>
    <row r="38" spans="1:9" ht="16.5" customHeight="1">
      <c r="A38" s="40"/>
      <c r="B38" s="41"/>
      <c r="C38" s="40"/>
      <c r="D38" s="40"/>
      <c r="E38" s="13"/>
      <c r="F38" s="13"/>
      <c r="G38" s="13"/>
      <c r="H38" s="40"/>
      <c r="I38" s="13"/>
    </row>
    <row r="39" spans="1:9" ht="16.5" customHeight="1">
      <c r="A39" s="40"/>
      <c r="B39" s="41"/>
      <c r="C39" s="40"/>
      <c r="D39" s="40"/>
      <c r="E39" s="40"/>
      <c r="F39" s="40"/>
      <c r="G39" s="42"/>
      <c r="H39" s="40"/>
      <c r="I39" s="13"/>
    </row>
    <row r="40" spans="1:9" ht="16.5" customHeight="1">
      <c r="A40" s="40"/>
      <c r="B40" s="41"/>
      <c r="C40" s="40"/>
      <c r="D40" s="40"/>
      <c r="E40" s="40"/>
      <c r="F40" s="40"/>
      <c r="G40" s="42"/>
      <c r="H40" s="40"/>
      <c r="I40" s="13"/>
    </row>
    <row r="41" spans="1:9" ht="16.5" customHeight="1">
      <c r="A41" s="40"/>
      <c r="B41" s="41"/>
      <c r="C41" s="40"/>
      <c r="D41" s="40"/>
      <c r="E41" s="40"/>
      <c r="F41" s="40"/>
      <c r="G41" s="42"/>
      <c r="H41" s="40"/>
      <c r="I41" s="13"/>
    </row>
    <row r="42" spans="1:9" ht="16.5" customHeight="1">
      <c r="A42" s="40"/>
      <c r="B42" s="41"/>
      <c r="C42" s="40"/>
      <c r="D42" s="40"/>
      <c r="E42" s="40"/>
      <c r="F42" s="40"/>
      <c r="G42" s="42"/>
      <c r="H42" s="40"/>
      <c r="I42" s="13"/>
    </row>
    <row r="43" spans="1:9" ht="16.5" customHeight="1">
      <c r="A43" s="40"/>
      <c r="B43" s="41"/>
      <c r="C43" s="40"/>
      <c r="D43" s="40"/>
      <c r="E43" s="40"/>
      <c r="F43" s="40"/>
      <c r="G43" s="42"/>
      <c r="H43" s="40"/>
      <c r="I43" s="13"/>
    </row>
    <row r="44" spans="1:9" ht="16.5" customHeight="1">
      <c r="A44" s="40"/>
      <c r="B44" s="41"/>
      <c r="C44" s="40"/>
      <c r="D44" s="40"/>
      <c r="E44" s="40"/>
      <c r="F44" s="40"/>
      <c r="G44" s="42"/>
      <c r="H44" s="40"/>
      <c r="I44" s="13"/>
    </row>
    <row r="45" spans="1:9" ht="16.5" customHeight="1">
      <c r="A45" s="40"/>
      <c r="B45" s="41"/>
      <c r="C45" s="40"/>
      <c r="D45" s="40"/>
      <c r="E45" s="40"/>
      <c r="F45" s="40"/>
      <c r="G45" s="42"/>
      <c r="H45" s="40"/>
      <c r="I45" s="13"/>
    </row>
    <row r="46" spans="1:9" ht="16.5" customHeight="1">
      <c r="A46" s="40"/>
      <c r="B46" s="41"/>
      <c r="C46" s="40"/>
      <c r="D46" s="40"/>
      <c r="E46" s="40"/>
      <c r="F46" s="40"/>
      <c r="G46" s="42"/>
      <c r="H46" s="40"/>
      <c r="I46" s="13"/>
    </row>
    <row r="47" spans="1:9" ht="16.5" customHeight="1">
      <c r="A47" s="40"/>
      <c r="B47" s="41"/>
      <c r="C47" s="40"/>
      <c r="D47" s="40"/>
      <c r="E47" s="40"/>
      <c r="F47" s="40"/>
      <c r="G47" s="42"/>
      <c r="H47" s="40"/>
      <c r="I47" s="13"/>
    </row>
    <row r="48" spans="2:7" ht="16.5" customHeight="1">
      <c r="B48" s="41"/>
      <c r="C48" s="40"/>
      <c r="D48" s="40"/>
      <c r="E48" s="40"/>
      <c r="F48" s="40"/>
      <c r="G48" s="42"/>
    </row>
    <row r="49" spans="2:7" ht="16.5" customHeight="1">
      <c r="B49" s="41"/>
      <c r="C49" s="40"/>
      <c r="D49" s="40"/>
      <c r="E49" s="40"/>
      <c r="F49" s="40"/>
      <c r="G49" s="42"/>
    </row>
    <row r="50" spans="2:7" ht="16.5" customHeight="1">
      <c r="B50" s="41"/>
      <c r="C50" s="40"/>
      <c r="D50" s="40"/>
      <c r="E50" s="40"/>
      <c r="F50" s="40"/>
      <c r="G50" s="42"/>
    </row>
    <row r="51" spans="2:7" ht="16.5" customHeight="1">
      <c r="B51" s="41"/>
      <c r="C51" s="40"/>
      <c r="D51" s="40"/>
      <c r="E51" s="40"/>
      <c r="F51" s="40"/>
      <c r="G51" s="42"/>
    </row>
    <row r="52" spans="2:7" ht="16.5" customHeight="1">
      <c r="B52" s="41"/>
      <c r="C52" s="41"/>
      <c r="D52" s="41"/>
      <c r="E52" s="40"/>
      <c r="F52" s="40"/>
      <c r="G52" s="40"/>
    </row>
    <row r="53" spans="2:7" ht="16.5" customHeight="1">
      <c r="B53" s="41"/>
      <c r="C53" s="41"/>
      <c r="D53" s="41"/>
      <c r="E53" s="40"/>
      <c r="F53" s="40"/>
      <c r="G53" s="40"/>
    </row>
  </sheetData>
  <sheetProtection/>
  <mergeCells count="1">
    <mergeCell ref="C1:H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E14" sqref="E14"/>
    </sheetView>
  </sheetViews>
  <sheetFormatPr defaultColWidth="9.140625" defaultRowHeight="16.5" customHeight="1"/>
  <cols>
    <col min="2" max="2" width="6.421875" style="0" bestFit="1" customWidth="1"/>
    <col min="3" max="3" width="7.00390625" style="0" bestFit="1" customWidth="1"/>
    <col min="4" max="4" width="8.57421875" style="0" bestFit="1" customWidth="1"/>
    <col min="5" max="5" width="18.57421875" style="0" customWidth="1"/>
    <col min="7" max="7" width="6.00390625" style="0" bestFit="1" customWidth="1"/>
    <col min="8" max="8" width="78.140625" style="0" customWidth="1"/>
  </cols>
  <sheetData>
    <row r="1" spans="1:8" ht="16.5" customHeight="1" thickBot="1">
      <c r="A1" s="24" t="s">
        <v>485</v>
      </c>
      <c r="B1" s="25"/>
      <c r="C1" s="74" t="s">
        <v>479</v>
      </c>
      <c r="D1" s="75"/>
      <c r="E1" s="75"/>
      <c r="F1" s="75"/>
      <c r="G1" s="75"/>
      <c r="H1" s="76"/>
    </row>
    <row r="2" spans="1:8" ht="27" customHeight="1" thickBot="1">
      <c r="A2" s="26" t="s">
        <v>475</v>
      </c>
      <c r="B2" s="27" t="s">
        <v>22</v>
      </c>
      <c r="C2" s="28" t="s">
        <v>23</v>
      </c>
      <c r="D2" s="28" t="s">
        <v>1</v>
      </c>
      <c r="E2" s="28" t="s">
        <v>476</v>
      </c>
      <c r="F2" s="28" t="s">
        <v>477</v>
      </c>
      <c r="G2" s="28" t="s">
        <v>11</v>
      </c>
      <c r="H2" s="29" t="s">
        <v>477</v>
      </c>
    </row>
    <row r="3" spans="1:8" ht="16.5" customHeight="1">
      <c r="A3" s="30">
        <v>1</v>
      </c>
      <c r="B3" s="31">
        <v>93</v>
      </c>
      <c r="C3" s="31">
        <v>5</v>
      </c>
      <c r="D3" s="31">
        <v>9</v>
      </c>
      <c r="E3" s="31" t="s">
        <v>49</v>
      </c>
      <c r="F3" s="31"/>
      <c r="G3" s="31">
        <v>2009</v>
      </c>
      <c r="H3" s="32"/>
    </row>
    <row r="4" spans="1:8" ht="16.5" customHeight="1">
      <c r="A4" s="33">
        <v>2</v>
      </c>
      <c r="B4" s="34">
        <v>94</v>
      </c>
      <c r="C4" s="34">
        <v>5</v>
      </c>
      <c r="D4" s="34">
        <v>9</v>
      </c>
      <c r="E4" s="34" t="s">
        <v>49</v>
      </c>
      <c r="F4" s="34"/>
      <c r="G4" s="34">
        <v>2009</v>
      </c>
      <c r="H4" s="35"/>
    </row>
    <row r="5" spans="1:8" ht="16.5" customHeight="1">
      <c r="A5" s="33">
        <v>3</v>
      </c>
      <c r="B5" s="34">
        <v>95</v>
      </c>
      <c r="C5" s="34">
        <v>5</v>
      </c>
      <c r="D5" s="34">
        <v>9</v>
      </c>
      <c r="E5" s="34" t="s">
        <v>49</v>
      </c>
      <c r="F5" s="34"/>
      <c r="G5" s="34">
        <v>2009</v>
      </c>
      <c r="H5" s="35"/>
    </row>
    <row r="6" spans="1:8" ht="16.5" customHeight="1">
      <c r="A6" s="33">
        <v>4</v>
      </c>
      <c r="B6" s="34">
        <v>96</v>
      </c>
      <c r="C6" s="34">
        <v>5</v>
      </c>
      <c r="D6" s="34">
        <v>9</v>
      </c>
      <c r="E6" s="34" t="s">
        <v>49</v>
      </c>
      <c r="F6" s="34"/>
      <c r="G6" s="34">
        <v>2009</v>
      </c>
      <c r="H6" s="35"/>
    </row>
    <row r="7" spans="1:8" ht="16.5" customHeight="1">
      <c r="A7" s="33">
        <v>5</v>
      </c>
      <c r="B7" s="34">
        <v>97</v>
      </c>
      <c r="C7" s="34">
        <v>5</v>
      </c>
      <c r="D7" s="34">
        <v>9</v>
      </c>
      <c r="E7" s="34" t="s">
        <v>49</v>
      </c>
      <c r="F7" s="34"/>
      <c r="G7" s="34">
        <v>2009</v>
      </c>
      <c r="H7" s="35"/>
    </row>
    <row r="8" spans="1:8" ht="16.5" customHeight="1">
      <c r="A8" s="33">
        <v>6</v>
      </c>
      <c r="B8" s="34">
        <v>98</v>
      </c>
      <c r="C8" s="34">
        <v>5</v>
      </c>
      <c r="D8" s="34">
        <v>9</v>
      </c>
      <c r="E8" s="34" t="s">
        <v>49</v>
      </c>
      <c r="F8" s="34"/>
      <c r="G8" s="34">
        <v>2009</v>
      </c>
      <c r="H8" s="35"/>
    </row>
    <row r="9" spans="1:8" ht="16.5" customHeight="1">
      <c r="A9" s="33">
        <v>7</v>
      </c>
      <c r="B9" s="34">
        <v>99</v>
      </c>
      <c r="C9" s="34">
        <v>5</v>
      </c>
      <c r="D9" s="34">
        <v>9</v>
      </c>
      <c r="E9" s="34" t="s">
        <v>49</v>
      </c>
      <c r="F9" s="34"/>
      <c r="G9" s="34">
        <v>2009</v>
      </c>
      <c r="H9" s="35"/>
    </row>
    <row r="10" spans="1:8" ht="16.5" customHeight="1">
      <c r="A10" s="33">
        <v>8</v>
      </c>
      <c r="B10" s="34">
        <v>100</v>
      </c>
      <c r="C10" s="34">
        <v>5</v>
      </c>
      <c r="D10" s="34">
        <v>9</v>
      </c>
      <c r="E10" s="34" t="s">
        <v>49</v>
      </c>
      <c r="F10" s="34"/>
      <c r="G10" s="34">
        <v>2009</v>
      </c>
      <c r="H10" s="35"/>
    </row>
    <row r="11" spans="1:8" ht="16.5" customHeight="1">
      <c r="A11" s="33">
        <v>9</v>
      </c>
      <c r="B11" s="34">
        <v>101</v>
      </c>
      <c r="C11" s="34">
        <v>5</v>
      </c>
      <c r="D11" s="34">
        <v>9</v>
      </c>
      <c r="E11" s="34" t="s">
        <v>49</v>
      </c>
      <c r="F11" s="34"/>
      <c r="G11" s="34">
        <v>2009</v>
      </c>
      <c r="H11" s="35"/>
    </row>
    <row r="12" spans="1:8" ht="16.5" customHeight="1">
      <c r="A12" s="33">
        <v>10</v>
      </c>
      <c r="B12" s="34">
        <v>102</v>
      </c>
      <c r="C12" s="34">
        <v>5</v>
      </c>
      <c r="D12" s="34">
        <v>9</v>
      </c>
      <c r="E12" s="34" t="s">
        <v>49</v>
      </c>
      <c r="F12" s="34"/>
      <c r="G12" s="34">
        <v>2009</v>
      </c>
      <c r="H12" s="35"/>
    </row>
    <row r="13" spans="1:8" ht="16.5" customHeight="1">
      <c r="A13" s="33">
        <v>11</v>
      </c>
      <c r="B13" s="34">
        <v>103</v>
      </c>
      <c r="C13" s="34">
        <v>5</v>
      </c>
      <c r="D13" s="34">
        <v>9</v>
      </c>
      <c r="E13" s="34" t="s">
        <v>49</v>
      </c>
      <c r="F13" s="34"/>
      <c r="G13" s="34">
        <v>2008</v>
      </c>
      <c r="H13" s="35"/>
    </row>
    <row r="14" spans="1:8" ht="16.5" customHeight="1">
      <c r="A14" s="33">
        <v>12</v>
      </c>
      <c r="B14" s="34">
        <v>104</v>
      </c>
      <c r="C14" s="34">
        <v>5</v>
      </c>
      <c r="D14" s="34">
        <v>9</v>
      </c>
      <c r="E14" s="34" t="s">
        <v>49</v>
      </c>
      <c r="F14" s="34"/>
      <c r="G14" s="34">
        <v>2008</v>
      </c>
      <c r="H14" s="35"/>
    </row>
    <row r="15" spans="1:8" ht="16.5" customHeight="1">
      <c r="A15" s="33">
        <v>13</v>
      </c>
      <c r="B15" s="34">
        <v>105</v>
      </c>
      <c r="C15" s="34">
        <v>5</v>
      </c>
      <c r="D15" s="34">
        <v>9</v>
      </c>
      <c r="E15" s="34" t="s">
        <v>49</v>
      </c>
      <c r="F15" s="34"/>
      <c r="G15" s="34">
        <v>2008</v>
      </c>
      <c r="H15" s="35"/>
    </row>
    <row r="16" spans="1:8" ht="16.5" customHeight="1">
      <c r="A16" s="33">
        <v>14</v>
      </c>
      <c r="B16" s="34">
        <v>106</v>
      </c>
      <c r="C16" s="34">
        <v>5</v>
      </c>
      <c r="D16" s="34">
        <v>9</v>
      </c>
      <c r="E16" s="34" t="s">
        <v>49</v>
      </c>
      <c r="F16" s="34"/>
      <c r="G16" s="34">
        <v>2009</v>
      </c>
      <c r="H16" s="35"/>
    </row>
    <row r="17" spans="1:8" ht="16.5" customHeight="1">
      <c r="A17" s="33">
        <v>15</v>
      </c>
      <c r="B17" s="34">
        <v>42</v>
      </c>
      <c r="C17" s="34">
        <v>5</v>
      </c>
      <c r="D17" s="34">
        <v>5</v>
      </c>
      <c r="E17" s="34" t="s">
        <v>101</v>
      </c>
      <c r="F17" s="34"/>
      <c r="G17" s="34">
        <v>2009</v>
      </c>
      <c r="H17" s="35"/>
    </row>
    <row r="18" spans="1:8" ht="16.5" customHeight="1">
      <c r="A18" s="33">
        <v>16</v>
      </c>
      <c r="B18" s="34">
        <v>43</v>
      </c>
      <c r="C18" s="34">
        <v>5</v>
      </c>
      <c r="D18" s="34">
        <v>5</v>
      </c>
      <c r="E18" s="34" t="s">
        <v>101</v>
      </c>
      <c r="F18" s="34"/>
      <c r="G18" s="34">
        <v>2009</v>
      </c>
      <c r="H18" s="35"/>
    </row>
    <row r="19" spans="1:8" ht="16.5" customHeight="1">
      <c r="A19" s="33">
        <v>17</v>
      </c>
      <c r="B19" s="34">
        <v>44</v>
      </c>
      <c r="C19" s="34">
        <v>5</v>
      </c>
      <c r="D19" s="34">
        <v>5</v>
      </c>
      <c r="E19" s="34" t="s">
        <v>101</v>
      </c>
      <c r="F19" s="34"/>
      <c r="G19" s="34">
        <v>2009</v>
      </c>
      <c r="H19" s="35"/>
    </row>
    <row r="20" spans="1:8" ht="16.5" customHeight="1">
      <c r="A20" s="33">
        <v>18</v>
      </c>
      <c r="B20" s="34">
        <v>45</v>
      </c>
      <c r="C20" s="34">
        <v>5</v>
      </c>
      <c r="D20" s="34">
        <v>5</v>
      </c>
      <c r="E20" s="34" t="s">
        <v>101</v>
      </c>
      <c r="F20" s="34"/>
      <c r="G20" s="34">
        <v>2009</v>
      </c>
      <c r="H20" s="35"/>
    </row>
    <row r="21" spans="1:8" ht="16.5" customHeight="1">
      <c r="A21" s="33">
        <v>19</v>
      </c>
      <c r="B21" s="34">
        <v>46</v>
      </c>
      <c r="C21" s="34">
        <v>5</v>
      </c>
      <c r="D21" s="34">
        <v>5</v>
      </c>
      <c r="E21" s="34" t="s">
        <v>101</v>
      </c>
      <c r="F21" s="34"/>
      <c r="G21" s="34">
        <v>2009</v>
      </c>
      <c r="H21" s="35"/>
    </row>
    <row r="22" spans="1:8" ht="16.5" customHeight="1">
      <c r="A22" s="33">
        <v>20</v>
      </c>
      <c r="B22" s="34">
        <v>47</v>
      </c>
      <c r="C22" s="34">
        <v>5</v>
      </c>
      <c r="D22" s="34">
        <v>5</v>
      </c>
      <c r="E22" s="34" t="s">
        <v>101</v>
      </c>
      <c r="F22" s="34"/>
      <c r="G22" s="34">
        <v>2009</v>
      </c>
      <c r="H22" s="35"/>
    </row>
    <row r="23" spans="1:8" ht="16.5" customHeight="1">
      <c r="A23" s="33">
        <v>21</v>
      </c>
      <c r="B23" s="34">
        <v>48</v>
      </c>
      <c r="C23" s="34">
        <v>5</v>
      </c>
      <c r="D23" s="34">
        <v>5</v>
      </c>
      <c r="E23" s="34" t="s">
        <v>101</v>
      </c>
      <c r="F23" s="34"/>
      <c r="G23" s="34">
        <v>2009</v>
      </c>
      <c r="H23" s="35"/>
    </row>
    <row r="24" spans="1:8" ht="16.5" customHeight="1">
      <c r="A24" s="33">
        <v>22</v>
      </c>
      <c r="B24" s="34">
        <v>49</v>
      </c>
      <c r="C24" s="34">
        <v>5</v>
      </c>
      <c r="D24" s="34">
        <v>5</v>
      </c>
      <c r="E24" s="34" t="s">
        <v>101</v>
      </c>
      <c r="F24" s="34"/>
      <c r="G24" s="34">
        <v>2009</v>
      </c>
      <c r="H24" s="35"/>
    </row>
    <row r="25" spans="1:8" ht="16.5" customHeight="1">
      <c r="A25" s="33">
        <v>23</v>
      </c>
      <c r="B25" s="34">
        <v>50</v>
      </c>
      <c r="C25" s="34">
        <v>5</v>
      </c>
      <c r="D25" s="34">
        <v>5</v>
      </c>
      <c r="E25" s="34" t="s">
        <v>101</v>
      </c>
      <c r="F25" s="34"/>
      <c r="G25" s="34">
        <v>2009</v>
      </c>
      <c r="H25" s="35"/>
    </row>
    <row r="26" spans="1:8" ht="16.5" customHeight="1">
      <c r="A26" s="33">
        <v>24</v>
      </c>
      <c r="B26" s="34">
        <v>51</v>
      </c>
      <c r="C26" s="34">
        <v>5</v>
      </c>
      <c r="D26" s="34">
        <v>5</v>
      </c>
      <c r="E26" s="34" t="s">
        <v>101</v>
      </c>
      <c r="F26" s="34"/>
      <c r="G26" s="34">
        <v>2009</v>
      </c>
      <c r="H26" s="35"/>
    </row>
    <row r="27" spans="1:8" ht="16.5" customHeight="1">
      <c r="A27" s="33">
        <v>25</v>
      </c>
      <c r="B27" s="34">
        <v>52</v>
      </c>
      <c r="C27" s="34">
        <v>5</v>
      </c>
      <c r="D27" s="34">
        <v>5</v>
      </c>
      <c r="E27" s="34" t="s">
        <v>101</v>
      </c>
      <c r="F27" s="34"/>
      <c r="G27" s="34">
        <v>2009</v>
      </c>
      <c r="H27" s="35"/>
    </row>
    <row r="28" spans="1:8" ht="16.5" customHeight="1">
      <c r="A28" s="33">
        <v>26</v>
      </c>
      <c r="B28" s="34">
        <v>53</v>
      </c>
      <c r="C28" s="34">
        <v>5</v>
      </c>
      <c r="D28" s="34">
        <v>5</v>
      </c>
      <c r="E28" s="34" t="s">
        <v>101</v>
      </c>
      <c r="F28" s="34"/>
      <c r="G28" s="34">
        <v>2008</v>
      </c>
      <c r="H28" s="36"/>
    </row>
    <row r="29" spans="1:8" ht="16.5" customHeight="1">
      <c r="A29" s="33">
        <v>27</v>
      </c>
      <c r="B29" s="34">
        <v>54</v>
      </c>
      <c r="C29" s="34">
        <v>5</v>
      </c>
      <c r="D29" s="34">
        <v>5</v>
      </c>
      <c r="E29" s="34" t="s">
        <v>101</v>
      </c>
      <c r="F29" s="34"/>
      <c r="G29" s="34">
        <v>2008</v>
      </c>
      <c r="H29" s="36"/>
    </row>
    <row r="30" spans="1:8" ht="16.5" customHeight="1">
      <c r="A30" s="33">
        <v>28</v>
      </c>
      <c r="B30" s="34">
        <v>55</v>
      </c>
      <c r="C30" s="34">
        <v>5</v>
      </c>
      <c r="D30" s="34">
        <v>5</v>
      </c>
      <c r="E30" s="34" t="s">
        <v>101</v>
      </c>
      <c r="F30" s="34"/>
      <c r="G30" s="34">
        <v>2007</v>
      </c>
      <c r="H30" s="36"/>
    </row>
    <row r="31" spans="1:8" ht="16.5" customHeight="1" thickBot="1">
      <c r="A31" s="37">
        <v>29</v>
      </c>
      <c r="B31" s="38">
        <v>56</v>
      </c>
      <c r="C31" s="38">
        <v>5</v>
      </c>
      <c r="D31" s="38">
        <v>5</v>
      </c>
      <c r="E31" s="38" t="s">
        <v>101</v>
      </c>
      <c r="F31" s="38"/>
      <c r="G31" s="38">
        <v>2006</v>
      </c>
      <c r="H31" s="39"/>
    </row>
    <row r="32" spans="1:9" ht="16.5" customHeight="1">
      <c r="A32" s="41"/>
      <c r="B32" s="40"/>
      <c r="C32" s="40"/>
      <c r="D32" s="40"/>
      <c r="E32" s="40"/>
      <c r="F32" s="40"/>
      <c r="G32" s="40"/>
      <c r="H32" s="41"/>
      <c r="I32" s="13"/>
    </row>
    <row r="33" spans="1:9" ht="16.5" customHeight="1">
      <c r="A33" s="40"/>
      <c r="B33" s="40"/>
      <c r="C33" s="40"/>
      <c r="D33" s="40"/>
      <c r="E33" s="40"/>
      <c r="F33" s="40"/>
      <c r="G33" s="40"/>
      <c r="H33" s="40"/>
      <c r="I33" s="13"/>
    </row>
    <row r="34" spans="1:9" ht="16.5" customHeight="1">
      <c r="A34" s="40"/>
      <c r="B34" s="40"/>
      <c r="C34" s="40"/>
      <c r="D34" s="40"/>
      <c r="E34" s="40"/>
      <c r="F34" s="40"/>
      <c r="G34" s="40"/>
      <c r="H34" s="40"/>
      <c r="I34" s="13"/>
    </row>
    <row r="35" spans="1:9" ht="16.5" customHeight="1">
      <c r="A35" s="40"/>
      <c r="B35" s="40"/>
      <c r="C35" s="40"/>
      <c r="D35" s="40"/>
      <c r="E35" s="40"/>
      <c r="F35" s="40"/>
      <c r="G35" s="40"/>
      <c r="H35" s="40"/>
      <c r="I35" s="13"/>
    </row>
    <row r="36" spans="1:9" ht="16.5" customHeight="1">
      <c r="A36" s="40"/>
      <c r="B36" s="40"/>
      <c r="C36" s="40"/>
      <c r="D36" s="40"/>
      <c r="E36" s="40"/>
      <c r="F36" s="40"/>
      <c r="G36" s="40"/>
      <c r="H36" s="40"/>
      <c r="I36" s="13"/>
    </row>
    <row r="37" spans="1:9" ht="16.5" customHeight="1">
      <c r="A37" s="40"/>
      <c r="B37" s="41"/>
      <c r="C37" s="40"/>
      <c r="D37" s="40"/>
      <c r="E37" s="13"/>
      <c r="F37" s="13"/>
      <c r="G37" s="13"/>
      <c r="H37" s="40"/>
      <c r="I37" s="13"/>
    </row>
    <row r="38" spans="1:9" ht="16.5" customHeight="1">
      <c r="A38" s="40"/>
      <c r="B38" s="41"/>
      <c r="C38" s="40"/>
      <c r="D38" s="40"/>
      <c r="E38" s="13"/>
      <c r="F38" s="13"/>
      <c r="G38" s="13"/>
      <c r="H38" s="40"/>
      <c r="I38" s="13"/>
    </row>
    <row r="39" spans="1:9" ht="16.5" customHeight="1">
      <c r="A39" s="40"/>
      <c r="B39" s="41"/>
      <c r="C39" s="40"/>
      <c r="D39" s="40"/>
      <c r="E39" s="40"/>
      <c r="F39" s="40"/>
      <c r="G39" s="42"/>
      <c r="H39" s="40"/>
      <c r="I39" s="13"/>
    </row>
    <row r="40" spans="1:9" ht="16.5" customHeight="1">
      <c r="A40" s="40"/>
      <c r="B40" s="41"/>
      <c r="C40" s="40"/>
      <c r="D40" s="40"/>
      <c r="E40" s="40"/>
      <c r="F40" s="40"/>
      <c r="G40" s="42"/>
      <c r="H40" s="40"/>
      <c r="I40" s="13"/>
    </row>
    <row r="41" spans="1:9" ht="16.5" customHeight="1">
      <c r="A41" s="40"/>
      <c r="B41" s="41"/>
      <c r="C41" s="40"/>
      <c r="D41" s="40"/>
      <c r="E41" s="40"/>
      <c r="F41" s="40"/>
      <c r="G41" s="42"/>
      <c r="H41" s="40"/>
      <c r="I41" s="13"/>
    </row>
    <row r="42" spans="1:9" ht="16.5" customHeight="1">
      <c r="A42" s="40"/>
      <c r="B42" s="41"/>
      <c r="C42" s="40"/>
      <c r="D42" s="40"/>
      <c r="E42" s="40"/>
      <c r="F42" s="40"/>
      <c r="G42" s="42"/>
      <c r="H42" s="40"/>
      <c r="I42" s="13"/>
    </row>
    <row r="43" spans="1:9" ht="16.5" customHeight="1">
      <c r="A43" s="40"/>
      <c r="B43" s="41"/>
      <c r="C43" s="40"/>
      <c r="D43" s="40"/>
      <c r="E43" s="40"/>
      <c r="F43" s="40"/>
      <c r="G43" s="42"/>
      <c r="H43" s="40"/>
      <c r="I43" s="13"/>
    </row>
    <row r="44" spans="1:9" ht="16.5" customHeight="1">
      <c r="A44" s="40"/>
      <c r="B44" s="41"/>
      <c r="C44" s="40"/>
      <c r="D44" s="40"/>
      <c r="E44" s="40"/>
      <c r="F44" s="40"/>
      <c r="G44" s="42"/>
      <c r="H44" s="40"/>
      <c r="I44" s="13"/>
    </row>
    <row r="45" spans="1:9" ht="16.5" customHeight="1">
      <c r="A45" s="40"/>
      <c r="B45" s="41"/>
      <c r="C45" s="40"/>
      <c r="D45" s="40"/>
      <c r="E45" s="40"/>
      <c r="F45" s="40"/>
      <c r="G45" s="42"/>
      <c r="H45" s="40"/>
      <c r="I45" s="13"/>
    </row>
    <row r="46" spans="1:9" ht="16.5" customHeight="1">
      <c r="A46" s="40"/>
      <c r="B46" s="41"/>
      <c r="C46" s="40"/>
      <c r="D46" s="40"/>
      <c r="E46" s="40"/>
      <c r="F46" s="40"/>
      <c r="G46" s="42"/>
      <c r="H46" s="40"/>
      <c r="I46" s="13"/>
    </row>
    <row r="47" spans="1:9" ht="16.5" customHeight="1">
      <c r="A47" s="40"/>
      <c r="B47" s="41"/>
      <c r="C47" s="40"/>
      <c r="D47" s="40"/>
      <c r="E47" s="40"/>
      <c r="F47" s="40"/>
      <c r="G47" s="42"/>
      <c r="H47" s="40"/>
      <c r="I47" s="13"/>
    </row>
    <row r="48" spans="2:7" ht="16.5" customHeight="1">
      <c r="B48" s="41"/>
      <c r="C48" s="40"/>
      <c r="D48" s="40"/>
      <c r="E48" s="40"/>
      <c r="F48" s="40"/>
      <c r="G48" s="42"/>
    </row>
    <row r="49" spans="2:7" ht="16.5" customHeight="1">
      <c r="B49" s="41"/>
      <c r="C49" s="40"/>
      <c r="D49" s="40"/>
      <c r="E49" s="40"/>
      <c r="F49" s="40"/>
      <c r="G49" s="42"/>
    </row>
    <row r="50" spans="2:7" ht="16.5" customHeight="1">
      <c r="B50" s="41"/>
      <c r="C50" s="40"/>
      <c r="D50" s="40"/>
      <c r="E50" s="40"/>
      <c r="F50" s="40"/>
      <c r="G50" s="42"/>
    </row>
    <row r="51" spans="2:7" ht="16.5" customHeight="1">
      <c r="B51" s="41"/>
      <c r="C51" s="40"/>
      <c r="D51" s="40"/>
      <c r="E51" s="40"/>
      <c r="F51" s="40"/>
      <c r="G51" s="42"/>
    </row>
    <row r="52" spans="2:7" ht="16.5" customHeight="1">
      <c r="B52" s="41"/>
      <c r="C52" s="41"/>
      <c r="D52" s="41"/>
      <c r="E52" s="40"/>
      <c r="F52" s="40"/>
      <c r="G52" s="40"/>
    </row>
    <row r="53" spans="2:7" ht="16.5" customHeight="1">
      <c r="B53" s="41"/>
      <c r="C53" s="41"/>
      <c r="D53" s="41"/>
      <c r="E53" s="40"/>
      <c r="F53" s="40"/>
      <c r="G53" s="40"/>
    </row>
  </sheetData>
  <sheetProtection/>
  <mergeCells count="1">
    <mergeCell ref="C1:H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 Pavlovice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Procingerova</dc:creator>
  <cp:keywords/>
  <dc:description/>
  <cp:lastModifiedBy>Místostarosta</cp:lastModifiedBy>
  <cp:lastPrinted>2010-11-19T15:18:14Z</cp:lastPrinted>
  <dcterms:created xsi:type="dcterms:W3CDTF">2010-11-03T10:19:45Z</dcterms:created>
  <dcterms:modified xsi:type="dcterms:W3CDTF">2011-12-07T13:20:36Z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-1371858524</vt:i4>
  </property>
  <property fmtid="{D5CDD505-2E9C-101B-9397-08002B2CF9AE}" pid="3" name="_EmailSubject">
    <vt:lpwstr>Varianta prezentace na webu FM - Promenáda červených vín 2010.</vt:lpwstr>
  </property>
  <property fmtid="{D5CDD505-2E9C-101B-9397-08002B2CF9AE}" pid="4" name="_AuthorEmail">
    <vt:lpwstr>karber@velke-pavlovice.cz</vt:lpwstr>
  </property>
  <property fmtid="{D5CDD505-2E9C-101B-9397-08002B2CF9AE}" pid="5" name="_AuthorEmailDisplayName">
    <vt:lpwstr>Ing. Zdeněk Karber</vt:lpwstr>
  </property>
</Properties>
</file>